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aidserv02\Equipo Directivo\OAI\Informe Trimestral\"/>
    </mc:Choice>
  </mc:AlternateContent>
  <bookViews>
    <workbookView xWindow="-120" yWindow="-120" windowWidth="20730" windowHeight="11160"/>
  </bookViews>
  <sheets>
    <sheet name="Hoja1" sheetId="1" r:id="rId1"/>
    <sheet name="Hoja2" sheetId="2" r:id="rId2"/>
  </sheets>
  <externalReferences>
    <externalReference r:id="rId3"/>
  </externalReferences>
  <definedNames>
    <definedName name="_xlnm.Print_Area" localSheetId="0">Hoja1!$A$1:$J$44</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9" i="1" l="1"/>
  <c r="I29" i="1"/>
  <c r="I25" i="1" l="1"/>
  <c r="E10" i="2"/>
  <c r="C16" i="1" l="1"/>
  <c r="C15" i="1"/>
  <c r="C14" i="1"/>
</calcChain>
</file>

<file path=xl/sharedStrings.xml><?xml version="1.0" encoding="utf-8"?>
<sst xmlns="http://schemas.openxmlformats.org/spreadsheetml/2006/main" count="74" uniqueCount="73">
  <si>
    <t>Código</t>
  </si>
  <si>
    <t>Documento Relacionado</t>
  </si>
  <si>
    <t>Fecha Versión</t>
  </si>
  <si>
    <t>Versión</t>
  </si>
  <si>
    <t>DEC-FOR013</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</si>
  <si>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</si>
  <si>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</si>
  <si>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</si>
  <si>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</si>
  <si>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</si>
  <si>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</si>
  <si>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</si>
  <si>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</si>
  <si>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</si>
  <si>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</si>
  <si>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</si>
  <si>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</si>
  <si>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</si>
  <si>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</si>
  <si>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</si>
  <si>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</si>
  <si>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</si>
  <si>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</si>
  <si>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</si>
  <si>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</si>
  <si>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</si>
  <si>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</si>
  <si>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</si>
  <si>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</si>
  <si>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</si>
  <si>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</si>
  <si>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</si>
  <si>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</si>
  <si>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</si>
  <si>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</si>
  <si>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</si>
  <si>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</si>
  <si>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</si>
  <si>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</si>
  <si>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</si>
  <si>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</si>
  <si>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t>[Registrar las oportunidades de mejora identificadas, como acciones puntuales, especificando las fechas de su realización.]</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</si>
  <si>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</si>
  <si>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Física
(C)</t>
  </si>
  <si>
    <t>Financiera
(D)</t>
  </si>
  <si>
    <t>Física 
(E)</t>
  </si>
  <si>
    <t>Financiera 
 (F)</t>
  </si>
  <si>
    <t>Física 
(%)
 G=E/C</t>
  </si>
  <si>
    <t>Financiero 
(%) 
H=F/D</t>
  </si>
  <si>
    <t xml:space="preserve"> Presupuesto Anual</t>
  </si>
  <si>
    <t xml:space="preserve">Presupuesto aprobado:  </t>
  </si>
  <si>
    <t xml:space="preserve">Presupuesto modificado: </t>
  </si>
  <si>
    <t>Total devengado:</t>
  </si>
  <si>
    <t>Programación Trimestral</t>
  </si>
  <si>
    <t>Ejecución Trimestral</t>
  </si>
  <si>
    <t>0207-MINISTERIO DE SALUD PÚBLICA Y ASISTENCIA SOCIAL</t>
  </si>
  <si>
    <t>01-MINISTERIO DE SALUD PUBLICA Y ASISTENCIA SOCIAL</t>
  </si>
  <si>
    <t>0031-CENTRO DE ATENCION INTEGRAL PARA LA DISCAPACIDAD (CAID)</t>
  </si>
  <si>
    <t>22-Calidad de Vida e Inclusión Social de Niños con Discapacidad Intelectual (CAID</t>
  </si>
  <si>
    <t>Niños de 0-12 años con discapacidad reciben atención integral</t>
  </si>
  <si>
    <t>Cant. De niños y niñas que reciben atención integral</t>
  </si>
  <si>
    <t>Indhira Pamela Plasencio A.</t>
  </si>
  <si>
    <t>Enc. Depto. Planificación y Desarrollo</t>
  </si>
  <si>
    <t>Brindar un servicio integral de calidad en la evaluación, diagnóstico y proceso terapéutico de los niños, con el fin de alcanzar el mayor desarrollo posible de sus potencialidades para lograr una efectiva inclusión social. Estos centros trabajan para garantizar servicios de calidad a las familias de menores condiciones económicas, que tienen niños bajos una de estas condiciones, para que en el futuro cuando sean adultos puedan insertarse plenamente en la vida social y productiva de la nación.</t>
  </si>
  <si>
    <t>Ser una institución de referencia nacional e internacional en la atención a niños y niñas con Trastornos del Espectro Autista (TEA), Parálisis Cerebral (PC) y Síndrome de Down, a través de la excelencia de sus recursos humanos y sus procesos de intervención.</t>
  </si>
  <si>
    <t>2.3.6</t>
  </si>
  <si>
    <t xml:space="preserve">Niños de 0-12 años que recibe atención en evaluación, diagnóstico y tratamiento de Sindrome de Down, Autistmo y Parálisis Cerebral </t>
  </si>
  <si>
    <t xml:space="preserve">Niños de 0-12 años con Sindrome de Down, Autistmo y Parálisis Cerebral </t>
  </si>
  <si>
    <t xml:space="preserve">Incrementar el número de niños de 0-12 años recibe atención en evaluación, diagnóstico y tratamiento de Sindrome de Down, Autistmo y Parálisis Cerebral </t>
  </si>
  <si>
    <t>Elevar la calidad de vida e inclusión social de los niños con discapacidad a través de la prestación de servicios integrales de evaluación, diagnóstico y proceso terapéutico.</t>
  </si>
  <si>
    <t xml:space="preserve">
1. En el trimestre abril-junio, se ingresaron a la red CAID un total de 383 nuevos usuarios.</t>
  </si>
  <si>
    <t>Informe de Evaluación trimestral de las Metas Físicas-Financieras CAID T2</t>
  </si>
  <si>
    <t>La implementación de un mecanismo de monitoreo para actualizar las agendas de los especialistas y la revisión y adecuación de los procesos internos  nos ha permitido reducir los tiempos de espera  de las nuevas solicitudes y en consecuencia atender un número mayor de niños y niñas con relación a lo planificado a inicio de año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</si>
</sst>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dd/mm/yyyy;@"/>
    <numFmt numFmtId="165" formatCode="[$-10409]#,##0;\-#,##0"/>
    <numFmt numFmtId="166" formatCode="[$-10409]#,##0.00;\-#,##0.00"/>
    <numFmt numFmtId="167" formatCode="[$-10409]0.00%"/>
  </numFmts>
  <fonts count="24"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8"/>
      <name val="Calibri"/>
      <family val="2"/>
      <scheme val="minor"/>
    </font>
    <font>
      <i/>
      <sz val="9"/>
      <name val="Calibri"/>
      <family val="2"/>
    </font>
    <font>
      <i/>
      <sz val="11"/>
      <name val="Calibri"/>
      <family val="2"/>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32">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s>
  <cellStyleXfs count="3">
    <xf numFmtId="0" fontId="0" fillId="0" borderId="0"/>
    <xf numFmtId="9" fontId="1" fillId="0" borderId="0" applyFont="0" applyFill="0" applyBorder="0" applyAlignment="0" applyProtection="0"/>
    <xf numFmtId="44" fontId="1" fillId="0" borderId="0" applyFont="0" applyFill="0" applyBorder="0" applyAlignment="0" applyProtection="0"/>
  </cellStyleXfs>
  <cellXfs count="86">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9" fillId="0" borderId="17" xfId="0" applyFont="1" applyBorder="1" applyAlignment="1">
      <alignment vertical="center"/>
    </xf>
    <xf numFmtId="0" fontId="11" fillId="0" borderId="0" xfId="0" applyFont="1" applyProtection="1">
      <protection locked="0"/>
    </xf>
    <xf numFmtId="0" fontId="10" fillId="6" borderId="19" xfId="0" applyFont="1" applyFill="1" applyBorder="1" applyAlignment="1">
      <alignment horizontal="center" vertical="center"/>
    </xf>
    <xf numFmtId="0" fontId="10" fillId="0" borderId="19" xfId="0" applyFont="1" applyBorder="1" applyAlignment="1" applyProtection="1">
      <alignment horizontal="center" vertical="center" wrapText="1"/>
      <protection locked="0"/>
    </xf>
    <xf numFmtId="0" fontId="9" fillId="0" borderId="17" xfId="0" applyFont="1" applyBorder="1" applyAlignment="1">
      <alignment vertical="center" wrapText="1"/>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164" fontId="6" fillId="0" borderId="12"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2" fillId="0" borderId="20" xfId="0" applyFont="1" applyBorder="1" applyAlignment="1">
      <alignment vertical="top"/>
    </xf>
    <xf numFmtId="4" fontId="0" fillId="0" borderId="20" xfId="0" applyNumberFormat="1" applyBorder="1" applyAlignment="1">
      <alignment vertical="top" wrapText="1"/>
    </xf>
    <xf numFmtId="0" fontId="19" fillId="0" borderId="20" xfId="0" applyFont="1" applyFill="1" applyBorder="1" applyAlignment="1">
      <alignment vertical="center" wrapText="1"/>
    </xf>
    <xf numFmtId="166" fontId="22" fillId="0" borderId="26" xfId="0" applyNumberFormat="1" applyFont="1" applyBorder="1" applyAlignment="1" applyProtection="1">
      <alignment horizontal="center" vertical="center" wrapText="1"/>
      <protection locked="0"/>
    </xf>
    <xf numFmtId="4" fontId="0" fillId="0" borderId="0" xfId="0" applyNumberFormat="1"/>
    <xf numFmtId="166" fontId="0" fillId="0" borderId="0" xfId="0" applyNumberFormat="1"/>
    <xf numFmtId="4" fontId="11" fillId="0" borderId="0" xfId="0" applyNumberFormat="1" applyFont="1" applyProtection="1">
      <protection locked="0"/>
    </xf>
    <xf numFmtId="0" fontId="0" fillId="0" borderId="20" xfId="0" applyBorder="1"/>
    <xf numFmtId="0" fontId="15" fillId="8" borderId="20" xfId="0" applyFont="1" applyFill="1" applyBorder="1" applyAlignment="1">
      <alignment horizontal="center" vertical="center" wrapText="1" readingOrder="1"/>
    </xf>
    <xf numFmtId="0" fontId="22" fillId="0" borderId="20" xfId="0" applyFont="1" applyBorder="1" applyAlignment="1" applyProtection="1">
      <alignment vertical="center" wrapText="1"/>
      <protection locked="0"/>
    </xf>
    <xf numFmtId="165" fontId="22" fillId="0" borderId="20" xfId="0" applyNumberFormat="1" applyFont="1" applyBorder="1" applyAlignment="1" applyProtection="1">
      <alignment horizontal="center" vertical="center" wrapText="1"/>
      <protection locked="0"/>
    </xf>
    <xf numFmtId="44" fontId="23" fillId="0" borderId="20" xfId="2" applyFont="1" applyFill="1" applyBorder="1" applyAlignment="1" applyProtection="1">
      <alignment horizontal="center" vertical="center" wrapText="1"/>
      <protection locked="0"/>
    </xf>
    <xf numFmtId="0" fontId="23" fillId="0" borderId="20" xfId="2" applyNumberFormat="1" applyFont="1" applyFill="1" applyBorder="1" applyAlignment="1" applyProtection="1">
      <alignment horizontal="center" vertical="center" wrapText="1"/>
      <protection locked="0"/>
    </xf>
    <xf numFmtId="165" fontId="23" fillId="0" borderId="20" xfId="0" applyNumberFormat="1" applyFont="1" applyBorder="1" applyAlignment="1" applyProtection="1">
      <alignment horizontal="center" vertical="center" wrapText="1"/>
      <protection locked="0"/>
    </xf>
    <xf numFmtId="166" fontId="22" fillId="0" borderId="20" xfId="0" applyNumberFormat="1" applyFont="1" applyBorder="1" applyAlignment="1" applyProtection="1">
      <alignment horizontal="center" vertical="center" wrapText="1"/>
      <protection locked="0"/>
    </xf>
    <xf numFmtId="10" fontId="22" fillId="7" borderId="20" xfId="1" applyNumberFormat="1" applyFont="1" applyFill="1" applyBorder="1" applyAlignment="1" applyProtection="1">
      <alignment horizontal="center" vertical="center" wrapText="1"/>
      <protection locked="0"/>
    </xf>
    <xf numFmtId="167" fontId="22" fillId="7" borderId="20" xfId="0" applyNumberFormat="1" applyFont="1" applyFill="1" applyBorder="1" applyAlignment="1" applyProtection="1">
      <alignment horizontal="center" vertical="center" wrapText="1"/>
      <protection locked="0"/>
    </xf>
    <xf numFmtId="0" fontId="10" fillId="6" borderId="20" xfId="0" applyFont="1" applyFill="1" applyBorder="1" applyAlignment="1">
      <alignment horizontal="center" vertical="center" wrapText="1"/>
    </xf>
    <xf numFmtId="0" fontId="11" fillId="0" borderId="10" xfId="0" applyFont="1" applyBorder="1" applyAlignment="1" applyProtection="1">
      <alignment horizontal="center"/>
      <protection locked="0"/>
    </xf>
    <xf numFmtId="0" fontId="13" fillId="0" borderId="15" xfId="0" applyFont="1" applyBorder="1" applyAlignment="1" applyProtection="1">
      <alignment horizontal="center"/>
      <protection locked="0"/>
    </xf>
    <xf numFmtId="0" fontId="13" fillId="0" borderId="0" xfId="0" applyFont="1" applyAlignment="1" applyProtection="1">
      <alignment horizontal="center"/>
      <protection locked="0"/>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20" fillId="0" borderId="28" xfId="0" applyFont="1" applyBorder="1" applyAlignment="1" applyProtection="1">
      <alignment horizontal="left" vertical="center" wrapText="1"/>
      <protection locked="0"/>
    </xf>
    <xf numFmtId="0" fontId="20" fillId="0" borderId="29" xfId="0" applyFont="1" applyBorder="1" applyAlignment="1" applyProtection="1">
      <alignment horizontal="left" vertical="center" wrapText="1"/>
      <protection locked="0"/>
    </xf>
    <xf numFmtId="0" fontId="20" fillId="0" borderId="30" xfId="0" applyFont="1" applyBorder="1" applyAlignment="1" applyProtection="1">
      <alignment horizontal="left" vertical="center" wrapText="1"/>
      <protection locked="0"/>
    </xf>
    <xf numFmtId="0" fontId="17" fillId="0" borderId="0" xfId="0" applyFont="1" applyAlignment="1">
      <alignment horizontal="left" vertical="center" wrapText="1"/>
    </xf>
    <xf numFmtId="0" fontId="20" fillId="0" borderId="0" xfId="0" applyFont="1" applyAlignment="1" applyProtection="1">
      <alignment horizontal="left" vertical="center" wrapText="1"/>
      <protection locked="0"/>
    </xf>
    <xf numFmtId="0" fontId="20" fillId="0" borderId="18" xfId="0" applyFont="1" applyBorder="1" applyAlignment="1" applyProtection="1">
      <alignment horizontal="left" vertical="center" wrapText="1"/>
      <protection locked="0"/>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13" fillId="6" borderId="21" xfId="0" applyFont="1" applyFill="1" applyBorder="1" applyAlignment="1">
      <alignment horizontal="center" vertical="center" wrapText="1" readingOrder="1"/>
    </xf>
    <xf numFmtId="0" fontId="13" fillId="6" borderId="22" xfId="0" applyFont="1" applyFill="1" applyBorder="1" applyAlignment="1">
      <alignment horizontal="center" vertical="center" wrapText="1" readingOrder="1"/>
    </xf>
    <xf numFmtId="0" fontId="13" fillId="6" borderId="23" xfId="0" applyFont="1" applyFill="1" applyBorder="1" applyAlignment="1">
      <alignment horizontal="center" vertical="center" wrapText="1" readingOrder="1"/>
    </xf>
    <xf numFmtId="0" fontId="13" fillId="6" borderId="24" xfId="0" applyFont="1" applyFill="1" applyBorder="1" applyAlignment="1">
      <alignment horizontal="center" vertical="center" wrapText="1" readingOrder="1"/>
    </xf>
    <xf numFmtId="0" fontId="13" fillId="6" borderId="31" xfId="0" applyFont="1" applyFill="1" applyBorder="1" applyAlignment="1">
      <alignment horizontal="center" vertical="center" wrapText="1" readingOrder="1"/>
    </xf>
    <xf numFmtId="44" fontId="11" fillId="0" borderId="25" xfId="2" applyFont="1" applyFill="1" applyBorder="1" applyAlignment="1" applyProtection="1">
      <alignment horizontal="center" vertical="center" wrapText="1" readingOrder="1"/>
      <protection locked="0"/>
    </xf>
    <xf numFmtId="44" fontId="11" fillId="0" borderId="26" xfId="2" applyFont="1" applyFill="1" applyBorder="1" applyAlignment="1" applyProtection="1">
      <alignment horizontal="center" vertical="center" wrapText="1" readingOrder="1"/>
      <protection locked="0"/>
    </xf>
    <xf numFmtId="10" fontId="11" fillId="7" borderId="26" xfId="1" applyNumberFormat="1" applyFont="1" applyFill="1" applyBorder="1" applyAlignment="1" applyProtection="1">
      <alignment horizontal="center" vertical="center" wrapText="1" readingOrder="1"/>
    </xf>
    <xf numFmtId="10" fontId="11" fillId="7" borderId="27" xfId="1" applyNumberFormat="1" applyFont="1" applyFill="1" applyBorder="1" applyAlignment="1" applyProtection="1">
      <alignment horizontal="center" vertical="center" wrapText="1" readingOrder="1"/>
    </xf>
    <xf numFmtId="0" fontId="14" fillId="8" borderId="20" xfId="0" applyFont="1" applyFill="1" applyBorder="1" applyAlignment="1">
      <alignment horizontal="center" vertical="center" wrapText="1" readingOrder="1"/>
    </xf>
    <xf numFmtId="0" fontId="11" fillId="6" borderId="20" xfId="0" applyFont="1" applyFill="1" applyBorder="1" applyAlignment="1">
      <alignment vertical="top" wrapText="1"/>
    </xf>
    <xf numFmtId="44" fontId="11" fillId="0" borderId="23" xfId="2" applyFont="1" applyFill="1" applyBorder="1" applyAlignment="1" applyProtection="1">
      <alignment horizontal="center" vertical="center" wrapText="1" readingOrder="1"/>
      <protection locked="0"/>
    </xf>
    <xf numFmtId="44" fontId="11" fillId="0" borderId="31" xfId="2" applyFont="1" applyFill="1" applyBorder="1" applyAlignment="1" applyProtection="1">
      <alignment horizontal="center" vertical="center" wrapText="1" readingOrder="1"/>
      <protection locked="0"/>
    </xf>
    <xf numFmtId="44" fontId="11" fillId="0" borderId="22" xfId="2" applyFont="1" applyFill="1" applyBorder="1" applyAlignment="1" applyProtection="1">
      <alignment horizontal="center" vertical="center" wrapText="1" readingOrder="1"/>
      <protection locked="0"/>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49" fontId="19" fillId="0" borderId="20" xfId="0" quotePrefix="1" applyNumberFormat="1" applyFont="1" applyBorder="1" applyAlignment="1" applyProtection="1">
      <alignment horizontal="left" vertical="center" wrapText="1"/>
      <protection locked="0"/>
    </xf>
    <xf numFmtId="0" fontId="20" fillId="0" borderId="20" xfId="0" applyFont="1" applyBorder="1" applyAlignment="1" applyProtection="1">
      <alignment horizontal="left" vertical="center" wrapText="1"/>
      <protection locked="0"/>
    </xf>
  </cellXfs>
  <cellStyles count="3">
    <cellStyle name="Moneda" xfId="2" builtinId="4"/>
    <cellStyle name="Normal" xfId="0" builtinId="0"/>
    <cellStyle name="Porcentaje" xfId="1" builtinId="5"/>
  </cellStyles>
  <dxfs count="15">
    <dxf>
      <font>
        <b val="0"/>
        <i/>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0" hidden="0"/>
    </dxf>
    <dxf>
      <font>
        <b val="0"/>
        <i/>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strike val="0"/>
        <condense val="0"/>
        <extend val="0"/>
        <outline val="0"/>
        <shadow val="0"/>
        <u val="none"/>
        <vertAlign val="baseline"/>
        <sz val="11"/>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strike val="0"/>
        <condense val="0"/>
        <extend val="0"/>
        <outline val="0"/>
        <shadow val="0"/>
        <u val="none"/>
        <vertAlign val="baseline"/>
        <sz val="9"/>
        <color auto="1"/>
        <name val="Calibri"/>
        <scheme val="none"/>
      </font>
      <numFmt numFmtId="168" formatCode="&quot;RD$&quot;#,##0.0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0"/>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indexed="64"/>
        </left>
        <right style="thin">
          <color indexed="64"/>
        </right>
        <top/>
        <bottom/>
        <vertical style="thin">
          <color indexed="64"/>
        </vertical>
        <horizontal style="thin">
          <color indexed="64"/>
        </horizontal>
      </border>
      <protection locked="1" hidden="0"/>
    </dxf>
  </dxfs>
  <tableStyles count="1" defaultTableStyle="TableStyleMedium2" defaultPivotStyle="PivotStyleLight16">
    <tableStyle name="Estilo de tabla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99061</xdr:colOff>
      <xdr:row>0</xdr:row>
      <xdr:rowOff>169333</xdr:rowOff>
    </xdr:from>
    <xdr:ext cx="1287356" cy="612138"/>
    <xdr:pic>
      <xdr:nvPicPr>
        <xdr:cNvPr id="3" name="Imagen 2">
          <a:extLst>
            <a:ext uri="{FF2B5EF4-FFF2-40B4-BE49-F238E27FC236}">
              <a16:creationId xmlns:a16="http://schemas.microsoft.com/office/drawing/2014/main" xmlns="" id="{C98A8C8D-83DC-49CF-993B-AE19E4BF8865}"/>
            </a:ext>
          </a:extLst>
        </xdr:cNvPr>
        <xdr:cNvPicPr>
          <a:picLocks noChangeAspect="1"/>
        </xdr:cNvPicPr>
      </xdr:nvPicPr>
      <xdr:blipFill>
        <a:blip xmlns:r="http://schemas.openxmlformats.org/officeDocument/2006/relationships" r:embed="rId1"/>
        <a:stretch>
          <a:fillRect/>
        </a:stretch>
      </xdr:blipFill>
      <xdr:spPr>
        <a:xfrm>
          <a:off x="99061" y="169333"/>
          <a:ext cx="1287356" cy="612138"/>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igeigob-my.sharepoint.com/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sheetData sheetId="1"/>
      <sheetData sheetId="2">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id="1" name="Tabla1" displayName="Tabla1" ref="A28:J29" totalsRowShown="0" headerRowDxfId="14" dataDxfId="12" headerRowBorderDxfId="13" tableBorderDxfId="11" totalsRowBorderDxfId="10">
  <tableColumns count="10">
    <tableColumn id="1" name="Producto" dataDxfId="9"/>
    <tableColumn id="2" name="Indicador" dataDxfId="8"/>
    <tableColumn id="3" name="Física_x000a_(A)" dataDxfId="7"/>
    <tableColumn id="4" name="Financiera_x000a_(B)" dataDxfId="6" dataCellStyle="Moneda"/>
    <tableColumn id="9" name="Física_x000a_(C)" dataDxfId="5" dataCellStyle="Moneda"/>
    <tableColumn id="10" name="Financiera_x000a_(D)" dataDxfId="4" dataCellStyle="Moneda"/>
    <tableColumn id="5" name="Física _x000a_(E)" dataDxfId="3"/>
    <tableColumn id="6" name="Financiera _x000a_ (F)" dataDxfId="2"/>
    <tableColumn id="7" name="Física _x000a_(%)_x000a_ G=E/C" dataDxfId="1" dataCellStyle="Porcentaje">
      <calculatedColumnFormula>IF(G29&gt;0,G29/C29,0)</calculatedColumnFormula>
    </tableColumn>
    <tableColumn id="8" name="Financiero _x000a_(%) _x000a_H=F/D" dataDxfId="0">
      <calculatedColumnFormula>IF(H29&gt;0,H29/D29,0)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tabSelected="1" view="pageBreakPreview" zoomScale="90" zoomScaleNormal="100" zoomScaleSheetLayoutView="90" workbookViewId="0">
      <selection activeCell="D44" sqref="D44"/>
    </sheetView>
  </sheetViews>
  <sheetFormatPr baseColWidth="10" defaultRowHeight="15" x14ac:dyDescent="0.25"/>
  <cols>
    <col min="1" max="1" width="23" style="5" customWidth="1"/>
    <col min="2" max="2" width="22.42578125" style="5" customWidth="1"/>
    <col min="3" max="3" width="17.5703125" style="5" customWidth="1"/>
    <col min="4" max="4" width="16.85546875" style="5" bestFit="1" customWidth="1"/>
    <col min="5" max="5" width="12.7109375" style="5" customWidth="1"/>
    <col min="6" max="6" width="15.7109375" style="5" bestFit="1" customWidth="1"/>
    <col min="7" max="10" width="12.7109375" style="5" customWidth="1"/>
    <col min="11" max="11" width="11.42578125" style="5"/>
  </cols>
  <sheetData>
    <row r="1" spans="1:11" ht="21.75" thickBot="1" x14ac:dyDescent="0.3">
      <c r="A1" s="10"/>
      <c r="B1" s="70" t="s">
        <v>71</v>
      </c>
      <c r="C1" s="71"/>
      <c r="D1" s="71"/>
      <c r="E1" s="71"/>
      <c r="F1" s="71"/>
      <c r="G1" s="71"/>
      <c r="H1" s="71"/>
      <c r="I1" s="71"/>
      <c r="J1" s="72"/>
      <c r="K1" s="1"/>
    </row>
    <row r="2" spans="1:11" ht="21.75" thickBot="1" x14ac:dyDescent="0.3">
      <c r="A2" s="11"/>
      <c r="B2" s="73" t="s">
        <v>0</v>
      </c>
      <c r="C2" s="74"/>
      <c r="D2" s="73" t="s">
        <v>1</v>
      </c>
      <c r="E2" s="75"/>
      <c r="F2" s="75"/>
      <c r="G2" s="74"/>
      <c r="H2" s="76"/>
      <c r="I2" s="2" t="s">
        <v>2</v>
      </c>
      <c r="J2" s="3" t="s">
        <v>3</v>
      </c>
      <c r="K2" s="1"/>
    </row>
    <row r="3" spans="1:11" ht="21.75" thickBot="1" x14ac:dyDescent="0.3">
      <c r="A3" s="12"/>
      <c r="B3" s="77" t="s">
        <v>4</v>
      </c>
      <c r="C3" s="78"/>
      <c r="D3" s="77"/>
      <c r="E3" s="78"/>
      <c r="F3" s="78"/>
      <c r="G3" s="78"/>
      <c r="H3" s="79"/>
      <c r="I3" s="15"/>
      <c r="J3" s="16"/>
      <c r="K3" s="1"/>
    </row>
    <row r="4" spans="1:11" x14ac:dyDescent="0.25">
      <c r="A4" s="80"/>
      <c r="B4" s="81"/>
      <c r="C4" s="81"/>
      <c r="D4" s="82"/>
      <c r="E4" s="82"/>
      <c r="F4" s="82"/>
      <c r="G4" s="82"/>
      <c r="H4" s="82"/>
      <c r="I4" s="81"/>
      <c r="J4" s="83"/>
      <c r="K4" s="1"/>
    </row>
    <row r="5" spans="1:11" ht="3" customHeight="1" x14ac:dyDescent="0.25">
      <c r="A5" s="67"/>
      <c r="B5" s="68"/>
      <c r="C5" s="68"/>
      <c r="D5" s="68"/>
      <c r="E5" s="68"/>
      <c r="F5" s="68"/>
      <c r="G5" s="68"/>
      <c r="H5" s="68"/>
      <c r="I5" s="68"/>
      <c r="J5" s="69"/>
      <c r="K5" s="1"/>
    </row>
    <row r="6" spans="1:11" ht="15.75" x14ac:dyDescent="0.25">
      <c r="A6" s="38" t="s">
        <v>5</v>
      </c>
      <c r="B6" s="39"/>
      <c r="C6" s="39"/>
      <c r="D6" s="39"/>
      <c r="E6" s="39"/>
      <c r="F6" s="39"/>
      <c r="G6" s="39"/>
      <c r="H6" s="39"/>
      <c r="I6" s="39"/>
      <c r="J6" s="40"/>
      <c r="K6" s="1"/>
    </row>
    <row r="7" spans="1:11" ht="15.75" x14ac:dyDescent="0.25">
      <c r="A7" s="50" t="s">
        <v>6</v>
      </c>
      <c r="B7" s="51"/>
      <c r="C7" s="51"/>
      <c r="D7" s="51"/>
      <c r="E7" s="51"/>
      <c r="F7" s="51"/>
      <c r="G7" s="51"/>
      <c r="H7" s="51"/>
      <c r="I7" s="51"/>
      <c r="J7" s="52"/>
      <c r="K7" s="1"/>
    </row>
    <row r="8" spans="1:11" x14ac:dyDescent="0.25">
      <c r="A8" s="4" t="s">
        <v>7</v>
      </c>
      <c r="B8" s="84" t="s">
        <v>55</v>
      </c>
      <c r="C8" s="84"/>
      <c r="D8" s="84"/>
      <c r="E8" s="84"/>
      <c r="F8" s="84"/>
      <c r="G8" s="84"/>
      <c r="H8" s="84"/>
      <c r="I8" s="84"/>
      <c r="J8" s="84"/>
      <c r="K8" s="1"/>
    </row>
    <row r="9" spans="1:11" ht="15" customHeight="1" x14ac:dyDescent="0.25">
      <c r="A9" s="13" t="s">
        <v>36</v>
      </c>
      <c r="B9" s="84" t="s">
        <v>56</v>
      </c>
      <c r="C9" s="84"/>
      <c r="D9" s="84"/>
      <c r="E9" s="84"/>
      <c r="F9" s="84"/>
      <c r="G9" s="84"/>
      <c r="H9" s="84"/>
      <c r="I9" s="84"/>
      <c r="J9" s="84"/>
      <c r="K9" s="1"/>
    </row>
    <row r="10" spans="1:11" x14ac:dyDescent="0.25">
      <c r="A10" s="13" t="s">
        <v>37</v>
      </c>
      <c r="B10" s="84" t="s">
        <v>57</v>
      </c>
      <c r="C10" s="84"/>
      <c r="D10" s="84"/>
      <c r="E10" s="84"/>
      <c r="F10" s="84"/>
      <c r="G10" s="84"/>
      <c r="H10" s="84"/>
      <c r="I10" s="84"/>
      <c r="J10" s="84"/>
      <c r="K10" s="1"/>
    </row>
    <row r="11" spans="1:11" ht="70.5" customHeight="1" x14ac:dyDescent="0.25">
      <c r="A11" s="4" t="s">
        <v>8</v>
      </c>
      <c r="B11" s="85" t="s">
        <v>63</v>
      </c>
      <c r="C11" s="85"/>
      <c r="D11" s="85"/>
      <c r="E11" s="85"/>
      <c r="F11" s="85"/>
      <c r="G11" s="85"/>
      <c r="H11" s="85"/>
      <c r="I11" s="85"/>
      <c r="J11" s="85"/>
    </row>
    <row r="12" spans="1:11" ht="50.25" customHeight="1" x14ac:dyDescent="0.25">
      <c r="A12" s="4" t="s">
        <v>9</v>
      </c>
      <c r="B12" s="85" t="s">
        <v>64</v>
      </c>
      <c r="C12" s="85"/>
      <c r="D12" s="85"/>
      <c r="E12" s="85"/>
      <c r="F12" s="85"/>
      <c r="G12" s="85"/>
      <c r="H12" s="85"/>
      <c r="I12" s="85"/>
      <c r="J12" s="85"/>
    </row>
    <row r="13" spans="1:11" ht="15.75" x14ac:dyDescent="0.25">
      <c r="A13" s="38" t="s">
        <v>10</v>
      </c>
      <c r="B13" s="39"/>
      <c r="C13" s="39"/>
      <c r="D13" s="39"/>
      <c r="E13" s="39"/>
      <c r="F13" s="39"/>
      <c r="G13" s="39"/>
      <c r="H13" s="39"/>
      <c r="I13" s="39"/>
      <c r="J13" s="40"/>
    </row>
    <row r="14" spans="1:11" ht="27.75" customHeight="1" x14ac:dyDescent="0.25">
      <c r="A14" s="4" t="s">
        <v>11</v>
      </c>
      <c r="B14" s="14">
        <v>2</v>
      </c>
      <c r="C14" s="34" t="str">
        <f>IFERROR(VLOOKUP(B14,'[1]Validacion datos'!A2:B5,2,FALSE),"")</f>
        <v>DESARROLLO SOCIAL</v>
      </c>
      <c r="D14" s="34"/>
      <c r="E14" s="34"/>
      <c r="F14" s="34"/>
      <c r="G14" s="34"/>
      <c r="H14" s="34"/>
      <c r="I14" s="34"/>
      <c r="J14" s="34"/>
    </row>
    <row r="15" spans="1:11" ht="26.25" customHeight="1" x14ac:dyDescent="0.25">
      <c r="A15" s="4" t="s">
        <v>12</v>
      </c>
      <c r="B15" s="6">
        <v>2.2999999999999998</v>
      </c>
      <c r="C15" s="34" t="str">
        <f>IFERROR(VLOOKUP(B15,'[1]Validacion datos'!A8:B26,2,FALSE),"")</f>
        <v>Igualdad de derechos y oportunidades</v>
      </c>
      <c r="D15" s="34"/>
      <c r="E15" s="34"/>
      <c r="F15" s="34"/>
      <c r="G15" s="34"/>
      <c r="H15" s="34"/>
      <c r="I15" s="34"/>
      <c r="J15" s="34"/>
    </row>
    <row r="16" spans="1:11" ht="42" customHeight="1" x14ac:dyDescent="0.25">
      <c r="A16" s="4" t="s">
        <v>13</v>
      </c>
      <c r="B16" s="7" t="s">
        <v>65</v>
      </c>
      <c r="C16" s="34" t="str">
        <f>IFERROR(VLOOKUP(B16,'[1]Validacion datos'!D8:E64,2,FALSE),"")</f>
        <v>Proteger a las personas con discapacidad, en particular aquellas en condiciones de vulnerabilidad, e impulsar su inclusión económica y social</v>
      </c>
      <c r="D16" s="34"/>
      <c r="E16" s="34"/>
      <c r="F16" s="34"/>
      <c r="G16" s="34"/>
      <c r="H16" s="34"/>
      <c r="I16" s="34"/>
      <c r="J16" s="34"/>
    </row>
    <row r="17" spans="1:11" ht="15.75" x14ac:dyDescent="0.25">
      <c r="A17" s="38" t="s">
        <v>14</v>
      </c>
      <c r="B17" s="39"/>
      <c r="C17" s="39"/>
      <c r="D17" s="39"/>
      <c r="E17" s="39"/>
      <c r="F17" s="39"/>
      <c r="G17" s="39"/>
      <c r="H17" s="39"/>
      <c r="I17" s="39"/>
      <c r="J17" s="40"/>
    </row>
    <row r="18" spans="1:11" ht="29.25" customHeight="1" x14ac:dyDescent="0.25">
      <c r="A18" s="4" t="s">
        <v>15</v>
      </c>
      <c r="B18" s="48" t="s">
        <v>58</v>
      </c>
      <c r="C18" s="48"/>
      <c r="D18" s="48"/>
      <c r="E18" s="48"/>
      <c r="F18" s="48"/>
      <c r="G18" s="48"/>
      <c r="H18" s="48"/>
      <c r="I18" s="48"/>
      <c r="J18" s="49"/>
    </row>
    <row r="19" spans="1:11" ht="27.75" customHeight="1" x14ac:dyDescent="0.25">
      <c r="A19" s="8" t="s">
        <v>16</v>
      </c>
      <c r="B19" s="48" t="s">
        <v>69</v>
      </c>
      <c r="C19" s="48"/>
      <c r="D19" s="48"/>
      <c r="E19" s="48"/>
      <c r="F19" s="48"/>
      <c r="G19" s="48"/>
      <c r="H19" s="48"/>
      <c r="I19" s="48"/>
      <c r="J19" s="49"/>
    </row>
    <row r="20" spans="1:11" ht="34.5" customHeight="1" x14ac:dyDescent="0.25">
      <c r="A20" s="8" t="s">
        <v>17</v>
      </c>
      <c r="B20" s="48" t="s">
        <v>67</v>
      </c>
      <c r="C20" s="48"/>
      <c r="D20" s="48"/>
      <c r="E20" s="48"/>
      <c r="F20" s="48"/>
      <c r="G20" s="48"/>
      <c r="H20" s="48"/>
      <c r="I20" s="48"/>
      <c r="J20" s="49"/>
    </row>
    <row r="21" spans="1:11" ht="35.25" customHeight="1" x14ac:dyDescent="0.25">
      <c r="A21" s="8" t="s">
        <v>38</v>
      </c>
      <c r="B21" s="48" t="s">
        <v>68</v>
      </c>
      <c r="C21" s="48"/>
      <c r="D21" s="48"/>
      <c r="E21" s="48"/>
      <c r="F21" s="48"/>
      <c r="G21" s="48"/>
      <c r="H21" s="48"/>
      <c r="I21" s="48"/>
      <c r="J21" s="49"/>
      <c r="K21" s="1"/>
    </row>
    <row r="22" spans="1:11" ht="15.75" x14ac:dyDescent="0.25">
      <c r="A22" s="38" t="s">
        <v>18</v>
      </c>
      <c r="B22" s="39"/>
      <c r="C22" s="39"/>
      <c r="D22" s="39"/>
      <c r="E22" s="39"/>
      <c r="F22" s="39"/>
      <c r="G22" s="39"/>
      <c r="H22" s="39"/>
      <c r="I22" s="39"/>
      <c r="J22" s="40"/>
    </row>
    <row r="23" spans="1:11" ht="15.75" x14ac:dyDescent="0.25">
      <c r="A23" s="50" t="s">
        <v>19</v>
      </c>
      <c r="B23" s="51"/>
      <c r="C23" s="51"/>
      <c r="D23" s="51"/>
      <c r="E23" s="51"/>
      <c r="F23" s="51"/>
      <c r="G23" s="51"/>
      <c r="H23" s="51"/>
      <c r="I23" s="51"/>
      <c r="J23" s="52"/>
      <c r="K23" s="1"/>
    </row>
    <row r="24" spans="1:11" ht="15" customHeight="1" x14ac:dyDescent="0.25">
      <c r="A24" s="53" t="s">
        <v>20</v>
      </c>
      <c r="B24" s="54"/>
      <c r="C24" s="55" t="s">
        <v>21</v>
      </c>
      <c r="D24" s="57"/>
      <c r="E24" s="57"/>
      <c r="F24" s="57" t="s">
        <v>22</v>
      </c>
      <c r="G24" s="57"/>
      <c r="H24" s="54"/>
      <c r="I24" s="55" t="s">
        <v>23</v>
      </c>
      <c r="J24" s="56"/>
    </row>
    <row r="25" spans="1:11" x14ac:dyDescent="0.25">
      <c r="A25" s="58">
        <v>389714537</v>
      </c>
      <c r="B25" s="59"/>
      <c r="C25" s="64">
        <v>384729655.91000003</v>
      </c>
      <c r="D25" s="65"/>
      <c r="E25" s="66"/>
      <c r="F25" s="64">
        <v>132144969.02</v>
      </c>
      <c r="G25" s="65"/>
      <c r="H25" s="66"/>
      <c r="I25" s="60">
        <f>+IF(F25&gt;0,F25/C25,0)</f>
        <v>0.34347487122467296</v>
      </c>
      <c r="J25" s="61"/>
    </row>
    <row r="26" spans="1:11" ht="15.75" x14ac:dyDescent="0.25">
      <c r="A26" s="50" t="s">
        <v>24</v>
      </c>
      <c r="B26" s="51"/>
      <c r="C26" s="51"/>
      <c r="D26" s="51"/>
      <c r="E26" s="51"/>
      <c r="F26" s="51"/>
      <c r="G26" s="51"/>
      <c r="H26" s="51"/>
      <c r="I26" s="51"/>
      <c r="J26" s="52"/>
      <c r="K26" s="1"/>
    </row>
    <row r="27" spans="1:11" x14ac:dyDescent="0.25">
      <c r="A27" s="24"/>
      <c r="B27" s="24"/>
      <c r="C27" s="62" t="s">
        <v>49</v>
      </c>
      <c r="D27" s="63"/>
      <c r="E27" s="62" t="s">
        <v>53</v>
      </c>
      <c r="F27" s="63"/>
      <c r="G27" s="62" t="s">
        <v>54</v>
      </c>
      <c r="H27" s="62"/>
      <c r="I27" s="62" t="s">
        <v>25</v>
      </c>
      <c r="J27" s="63"/>
    </row>
    <row r="28" spans="1:11" ht="38.25" x14ac:dyDescent="0.25">
      <c r="A28" s="25" t="s">
        <v>26</v>
      </c>
      <c r="B28" s="25" t="s">
        <v>27</v>
      </c>
      <c r="C28" s="25" t="s">
        <v>39</v>
      </c>
      <c r="D28" s="25" t="s">
        <v>40</v>
      </c>
      <c r="E28" s="25" t="s">
        <v>43</v>
      </c>
      <c r="F28" s="25" t="s">
        <v>44</v>
      </c>
      <c r="G28" s="25" t="s">
        <v>45</v>
      </c>
      <c r="H28" s="25" t="s">
        <v>46</v>
      </c>
      <c r="I28" s="25" t="s">
        <v>47</v>
      </c>
      <c r="J28" s="25" t="s">
        <v>48</v>
      </c>
    </row>
    <row r="29" spans="1:11" ht="60.75" customHeight="1" x14ac:dyDescent="0.25">
      <c r="A29" s="26" t="s">
        <v>59</v>
      </c>
      <c r="B29" s="19" t="s">
        <v>60</v>
      </c>
      <c r="C29" s="27">
        <v>1200</v>
      </c>
      <c r="D29" s="28">
        <v>384729655.91000003</v>
      </c>
      <c r="E29" s="29">
        <v>300</v>
      </c>
      <c r="F29" s="28">
        <v>93957525</v>
      </c>
      <c r="G29" s="30">
        <v>383</v>
      </c>
      <c r="H29" s="31">
        <v>72605605.569999993</v>
      </c>
      <c r="I29" s="32">
        <f>IF(G29&gt;0,G29/C29,0)</f>
        <v>0.31916666666666665</v>
      </c>
      <c r="J29" s="33">
        <f>IF(H29&gt;0,H29/D29,0)</f>
        <v>0.18871850520144112</v>
      </c>
    </row>
    <row r="30" spans="1:11" ht="15.75" x14ac:dyDescent="0.25">
      <c r="A30" s="38" t="s">
        <v>28</v>
      </c>
      <c r="B30" s="39"/>
      <c r="C30" s="39"/>
      <c r="D30" s="39"/>
      <c r="E30" s="39"/>
      <c r="F30" s="39"/>
      <c r="G30" s="39"/>
      <c r="H30" s="39"/>
      <c r="I30" s="39"/>
      <c r="J30" s="40"/>
    </row>
    <row r="31" spans="1:11" ht="15.75" x14ac:dyDescent="0.25">
      <c r="A31" s="50" t="s">
        <v>29</v>
      </c>
      <c r="B31" s="51"/>
      <c r="C31" s="51"/>
      <c r="D31" s="51"/>
      <c r="E31" s="51"/>
      <c r="F31" s="51"/>
      <c r="G31" s="51"/>
      <c r="H31" s="51"/>
      <c r="I31" s="51"/>
      <c r="J31" s="52"/>
      <c r="K31" s="1"/>
    </row>
    <row r="32" spans="1:11" ht="15" customHeight="1" x14ac:dyDescent="0.25">
      <c r="A32" s="9" t="s">
        <v>30</v>
      </c>
      <c r="B32" s="48" t="s">
        <v>59</v>
      </c>
      <c r="C32" s="48"/>
      <c r="D32" s="48"/>
      <c r="E32" s="48"/>
      <c r="F32" s="48"/>
      <c r="G32" s="48"/>
      <c r="H32" s="48"/>
      <c r="I32" s="48"/>
      <c r="J32" s="49"/>
    </row>
    <row r="33" spans="1:11" ht="38.25" customHeight="1" x14ac:dyDescent="0.25">
      <c r="A33" s="9" t="s">
        <v>31</v>
      </c>
      <c r="B33" s="48" t="s">
        <v>66</v>
      </c>
      <c r="C33" s="48"/>
      <c r="D33" s="48"/>
      <c r="E33" s="48"/>
      <c r="F33" s="48"/>
      <c r="G33" s="48"/>
      <c r="H33" s="48"/>
      <c r="I33" s="48"/>
      <c r="J33" s="49"/>
    </row>
    <row r="34" spans="1:11" ht="38.25" customHeight="1" x14ac:dyDescent="0.25">
      <c r="A34" s="9" t="s">
        <v>32</v>
      </c>
      <c r="B34" s="48" t="s">
        <v>70</v>
      </c>
      <c r="C34" s="48"/>
      <c r="D34" s="48"/>
      <c r="E34" s="48"/>
      <c r="F34" s="48"/>
      <c r="G34" s="48"/>
      <c r="H34" s="48"/>
      <c r="I34" s="48"/>
      <c r="J34" s="49"/>
    </row>
    <row r="35" spans="1:11" ht="60.75" customHeight="1" x14ac:dyDescent="0.25">
      <c r="A35" s="9" t="s">
        <v>33</v>
      </c>
      <c r="B35" s="48" t="s">
        <v>72</v>
      </c>
      <c r="C35" s="48"/>
      <c r="D35" s="48"/>
      <c r="E35" s="48"/>
      <c r="F35" s="48"/>
      <c r="G35" s="48"/>
      <c r="H35" s="48"/>
      <c r="I35" s="48"/>
      <c r="J35" s="49"/>
    </row>
    <row r="36" spans="1:11" ht="15.75" x14ac:dyDescent="0.25">
      <c r="A36" s="38" t="s">
        <v>34</v>
      </c>
      <c r="B36" s="39"/>
      <c r="C36" s="39"/>
      <c r="D36" s="39"/>
      <c r="E36" s="39"/>
      <c r="F36" s="39"/>
      <c r="G36" s="39"/>
      <c r="H36" s="39"/>
      <c r="I36" s="39"/>
      <c r="J36" s="40"/>
    </row>
    <row r="37" spans="1:11" ht="15.75" x14ac:dyDescent="0.25">
      <c r="A37" s="41" t="s">
        <v>35</v>
      </c>
      <c r="B37" s="42"/>
      <c r="C37" s="42"/>
      <c r="D37" s="42"/>
      <c r="E37" s="42"/>
      <c r="F37" s="42"/>
      <c r="G37" s="42"/>
      <c r="H37" s="42"/>
      <c r="I37" s="42"/>
      <c r="J37" s="43"/>
      <c r="K37" s="1"/>
    </row>
    <row r="38" spans="1:11" ht="27.75" customHeight="1" x14ac:dyDescent="0.25">
      <c r="A38" s="44" t="s">
        <v>41</v>
      </c>
      <c r="B38" s="45"/>
      <c r="C38" s="45"/>
      <c r="D38" s="45"/>
      <c r="E38" s="45"/>
      <c r="F38" s="45"/>
      <c r="G38" s="45"/>
      <c r="H38" s="45"/>
      <c r="I38" s="45"/>
      <c r="J38" s="46"/>
    </row>
    <row r="39" spans="1:11" ht="30.75" customHeight="1" x14ac:dyDescent="0.25">
      <c r="A39" s="47" t="s">
        <v>42</v>
      </c>
      <c r="B39" s="47"/>
      <c r="C39" s="47"/>
      <c r="D39" s="47"/>
      <c r="E39" s="47"/>
      <c r="F39" s="47"/>
      <c r="G39" s="47"/>
      <c r="H39" s="47"/>
      <c r="I39" s="47"/>
      <c r="J39" s="47"/>
    </row>
    <row r="41" spans="1:11" ht="15.75" thickBot="1" x14ac:dyDescent="0.3">
      <c r="A41" s="17" t="s">
        <v>50</v>
      </c>
      <c r="B41" s="18">
        <v>389714537</v>
      </c>
      <c r="C41" s="23"/>
      <c r="G41" s="35"/>
      <c r="H41" s="35"/>
      <c r="I41" s="35"/>
    </row>
    <row r="42" spans="1:11" x14ac:dyDescent="0.25">
      <c r="A42" s="17" t="s">
        <v>51</v>
      </c>
      <c r="B42" s="18">
        <v>384729655.91000003</v>
      </c>
      <c r="C42" s="23"/>
      <c r="G42" s="36" t="s">
        <v>61</v>
      </c>
      <c r="H42" s="36"/>
      <c r="I42" s="36"/>
    </row>
    <row r="43" spans="1:11" x14ac:dyDescent="0.25">
      <c r="A43" s="17" t="s">
        <v>52</v>
      </c>
      <c r="B43" s="18">
        <v>132678787.12</v>
      </c>
      <c r="C43" s="23"/>
      <c r="G43" s="37" t="s">
        <v>62</v>
      </c>
      <c r="H43" s="37"/>
      <c r="I43" s="37"/>
    </row>
  </sheetData>
  <mergeCells count="51">
    <mergeCell ref="B8:J8"/>
    <mergeCell ref="B11:J11"/>
    <mergeCell ref="B12:J12"/>
    <mergeCell ref="A13:J13"/>
    <mergeCell ref="C14:J14"/>
    <mergeCell ref="B9:J9"/>
    <mergeCell ref="B10:J10"/>
    <mergeCell ref="A5:J5"/>
    <mergeCell ref="A6:J6"/>
    <mergeCell ref="A7:J7"/>
    <mergeCell ref="B1:J1"/>
    <mergeCell ref="B2:C2"/>
    <mergeCell ref="D2:H2"/>
    <mergeCell ref="B3:C3"/>
    <mergeCell ref="D3:H3"/>
    <mergeCell ref="A4:J4"/>
    <mergeCell ref="B32:J32"/>
    <mergeCell ref="B33:J33"/>
    <mergeCell ref="B34:J34"/>
    <mergeCell ref="B35:J35"/>
    <mergeCell ref="A25:B25"/>
    <mergeCell ref="I25:J25"/>
    <mergeCell ref="A26:J26"/>
    <mergeCell ref="C27:D27"/>
    <mergeCell ref="G27:H27"/>
    <mergeCell ref="I27:J27"/>
    <mergeCell ref="C25:E25"/>
    <mergeCell ref="F25:H25"/>
    <mergeCell ref="E27:F27"/>
    <mergeCell ref="A22:J22"/>
    <mergeCell ref="A23:J23"/>
    <mergeCell ref="A24:B24"/>
    <mergeCell ref="I24:J24"/>
    <mergeCell ref="C24:E24"/>
    <mergeCell ref="F24:H24"/>
    <mergeCell ref="C15:J15"/>
    <mergeCell ref="G41:I41"/>
    <mergeCell ref="G42:I42"/>
    <mergeCell ref="G43:I43"/>
    <mergeCell ref="A36:J36"/>
    <mergeCell ref="A37:J37"/>
    <mergeCell ref="A38:J38"/>
    <mergeCell ref="A39:J39"/>
    <mergeCell ref="C16:J16"/>
    <mergeCell ref="A17:J17"/>
    <mergeCell ref="B18:J18"/>
    <mergeCell ref="B19:J19"/>
    <mergeCell ref="B20:J20"/>
    <mergeCell ref="B21:J21"/>
    <mergeCell ref="A30:J30"/>
    <mergeCell ref="A31:J31"/>
  </mergeCells>
  <phoneticPr fontId="21" type="noConversion"/>
  <dataValidations count="16">
    <dataValidation allowBlank="1" showInputMessage="1" showErrorMessage="1" prompt="Monto ejecutado en el trimestre" sqref="H28:H29"/>
    <dataValidation allowBlank="1" showInputMessage="1" showErrorMessage="1" prompt="Meta alcanzada en el trimestre" sqref="G28:G29"/>
    <dataValidation allowBlank="1" showInputMessage="1" showErrorMessage="1" prompt="Monto presupuestado para el producto" sqref="F28:F29 D28"/>
    <dataValidation allowBlank="1" showInputMessage="1" showErrorMessage="1" prompt="Meta anual del indicador" sqref="E28 C28:C29"/>
    <dataValidation allowBlank="1" showInputMessage="1" showErrorMessage="1" prompt="Nombre del indicador" sqref="B28"/>
    <dataValidation allowBlank="1" showInputMessage="1" showErrorMessage="1" prompt="Nombre de cada producto" sqref="A28:A29"/>
    <dataValidation allowBlank="1" showInputMessage="1" showErrorMessage="1" prompt="¿En qué consiste el programa?" sqref="B19:J19"/>
    <dataValidation allowBlank="1" showInputMessage="1" showErrorMessage="1" prompt="Presupuesto del programa" sqref="A25:C25 F25 D29:E29"/>
    <dataValidation allowBlank="1" showInputMessage="1" showErrorMessage="1" prompt="Oportunidades de mejora identificadas" sqref="A38:J38"/>
    <dataValidation allowBlank="1" showInputMessage="1" showErrorMessage="1" prompt="De existir desvío, explicar razones." sqref="B35:J35"/>
    <dataValidation allowBlank="1" showInputMessage="1" showErrorMessage="1" prompt="1. Describir lo plasmado en el presupuesto_x000a_2. Describir lo alcanzado en términos financieros y de producción " sqref="B34:J34"/>
    <dataValidation allowBlank="1" showInputMessage="1" showErrorMessage="1" prompt="¿En qué consiste el producto? su objetivo" sqref="B33:J33"/>
    <dataValidation allowBlank="1" showInputMessage="1" showErrorMessage="1" prompt="Nombre del producto" sqref="B32:J32"/>
    <dataValidation allowBlank="1" showInputMessage="1" showErrorMessage="1" prompt="¿A quién va dirigido el programa?, ¿qué característica tiene esta población que requiere ser beneficiada?" sqref="B20:J20"/>
    <dataValidation allowBlank="1" showInputMessage="1" prompt="Nombre del capítulo" sqref="B8:J10"/>
    <dataValidation allowBlank="1" sqref="A8"/>
  </dataValidations>
  <pageMargins left="0.70866141732283472" right="0.70866141732283472" top="0.74803149606299213" bottom="0.74803149606299213" header="0.31496062992125984" footer="0.31496062992125984"/>
  <pageSetup scale="56" fitToHeight="0" orientation="portrait"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7:G10"/>
  <sheetViews>
    <sheetView workbookViewId="0">
      <selection activeCell="I6" sqref="I6"/>
    </sheetView>
  </sheetViews>
  <sheetFormatPr baseColWidth="10" defaultRowHeight="15" x14ac:dyDescent="0.25"/>
  <cols>
    <col min="5" max="5" width="17.28515625" customWidth="1"/>
  </cols>
  <sheetData>
    <row r="7" spans="5:7" x14ac:dyDescent="0.25">
      <c r="G7">
        <v>143800171</v>
      </c>
    </row>
    <row r="8" spans="5:7" x14ac:dyDescent="0.25">
      <c r="E8" s="20">
        <v>72605605.569999993</v>
      </c>
      <c r="G8">
        <v>4984881.0899999738</v>
      </c>
    </row>
    <row r="9" spans="5:7" x14ac:dyDescent="0.25">
      <c r="E9" s="21">
        <v>59539363.450000003</v>
      </c>
      <c r="G9">
        <v>138815289.91000003</v>
      </c>
    </row>
    <row r="10" spans="5:7" x14ac:dyDescent="0.25">
      <c r="E10" s="22">
        <f>SUM(E8:E9)</f>
        <v>132144969.02</v>
      </c>
    </row>
  </sheetData>
  <dataValidations count="1">
    <dataValidation allowBlank="1" showInputMessage="1" showErrorMessage="1" prompt="Monto ejecutado en el trimestre" sqref="E8"/>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User</cp:lastModifiedBy>
  <cp:lastPrinted>2022-07-05T15:06:44Z</cp:lastPrinted>
  <dcterms:created xsi:type="dcterms:W3CDTF">2021-03-22T15:50:10Z</dcterms:created>
  <dcterms:modified xsi:type="dcterms:W3CDTF">2022-07-12T18:03:52Z</dcterms:modified>
</cp:coreProperties>
</file>