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"/>
    </mc:Choice>
  </mc:AlternateContent>
  <bookViews>
    <workbookView xWindow="0" yWindow="0" windowWidth="20490" windowHeight="6855"/>
  </bookViews>
  <sheets>
    <sheet name="Presupuesto aprobado 2023" sheetId="1" r:id="rId1"/>
  </sheets>
  <externalReferences>
    <externalReference r:id="rId2"/>
  </externalReferences>
  <definedNames>
    <definedName name="_xlnm.Print_Area" localSheetId="0">'Presupuesto aprobado 2023'!$B$1:$E$86</definedName>
    <definedName name="_xlnm.Print_Titles" localSheetId="0">'Presupuesto aprobado 2023'!$12:$12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I70" i="1"/>
  <c r="H70" i="1"/>
  <c r="G70" i="1"/>
  <c r="F70" i="1"/>
  <c r="D70" i="1"/>
  <c r="E70" i="1" s="1"/>
  <c r="C70" i="1"/>
  <c r="A70" i="1"/>
  <c r="I69" i="1"/>
  <c r="H69" i="1"/>
  <c r="G69" i="1"/>
  <c r="F69" i="1"/>
  <c r="D69" i="1"/>
  <c r="E69" i="1" s="1"/>
  <c r="C69" i="1"/>
  <c r="A69" i="1"/>
  <c r="I68" i="1"/>
  <c r="H68" i="1"/>
  <c r="G68" i="1"/>
  <c r="F68" i="1"/>
  <c r="D68" i="1"/>
  <c r="E68" i="1" s="1"/>
  <c r="C68" i="1"/>
  <c r="A68" i="1"/>
  <c r="I67" i="1"/>
  <c r="H67" i="1"/>
  <c r="G67" i="1"/>
  <c r="F67" i="1"/>
  <c r="D67" i="1"/>
  <c r="D66" i="1" s="1"/>
  <c r="C67" i="1"/>
  <c r="A67" i="1"/>
  <c r="I66" i="1"/>
  <c r="H66" i="1"/>
  <c r="G66" i="1"/>
  <c r="F66" i="1"/>
  <c r="C66" i="1"/>
  <c r="C71" i="1" s="1"/>
  <c r="A66" i="1"/>
  <c r="I65" i="1"/>
  <c r="H65" i="1"/>
  <c r="G65" i="1"/>
  <c r="F65" i="1"/>
  <c r="D65" i="1"/>
  <c r="E65" i="1" s="1"/>
  <c r="C65" i="1"/>
  <c r="A65" i="1"/>
  <c r="I64" i="1"/>
  <c r="H64" i="1"/>
  <c r="G64" i="1"/>
  <c r="F64" i="1"/>
  <c r="D64" i="1"/>
  <c r="E64" i="1" s="1"/>
  <c r="C64" i="1"/>
  <c r="A64" i="1"/>
  <c r="I63" i="1"/>
  <c r="H63" i="1"/>
  <c r="G63" i="1"/>
  <c r="F63" i="1"/>
  <c r="D63" i="1"/>
  <c r="E63" i="1" s="1"/>
  <c r="C63" i="1"/>
  <c r="A63" i="1"/>
  <c r="I62" i="1"/>
  <c r="H62" i="1"/>
  <c r="G62" i="1"/>
  <c r="F62" i="1"/>
  <c r="D62" i="1"/>
  <c r="E62" i="1" s="1"/>
  <c r="C62" i="1"/>
  <c r="A62" i="1"/>
  <c r="I61" i="1"/>
  <c r="H61" i="1"/>
  <c r="G61" i="1"/>
  <c r="F61" i="1"/>
  <c r="D61" i="1"/>
  <c r="E61" i="1" s="1"/>
  <c r="C61" i="1"/>
  <c r="A61" i="1"/>
  <c r="I60" i="1"/>
  <c r="H60" i="1"/>
  <c r="G60" i="1"/>
  <c r="F60" i="1"/>
  <c r="D60" i="1"/>
  <c r="E60" i="1" s="1"/>
  <c r="C60" i="1"/>
  <c r="A60" i="1"/>
  <c r="I59" i="1"/>
  <c r="H59" i="1"/>
  <c r="G59" i="1"/>
  <c r="F59" i="1"/>
  <c r="D59" i="1"/>
  <c r="E59" i="1" s="1"/>
  <c r="C59" i="1"/>
  <c r="A59" i="1"/>
  <c r="I58" i="1"/>
  <c r="H58" i="1"/>
  <c r="G58" i="1"/>
  <c r="F58" i="1"/>
  <c r="D58" i="1"/>
  <c r="E58" i="1" s="1"/>
  <c r="C58" i="1"/>
  <c r="A58" i="1"/>
  <c r="I57" i="1"/>
  <c r="H57" i="1"/>
  <c r="G57" i="1"/>
  <c r="F57" i="1"/>
  <c r="D57" i="1"/>
  <c r="D56" i="1" s="1"/>
  <c r="C57" i="1"/>
  <c r="A57" i="1"/>
  <c r="I56" i="1"/>
  <c r="H56" i="1"/>
  <c r="G56" i="1"/>
  <c r="F56" i="1"/>
  <c r="C56" i="1"/>
  <c r="A56" i="1"/>
  <c r="I55" i="1"/>
  <c r="H55" i="1"/>
  <c r="G55" i="1"/>
  <c r="F55" i="1"/>
  <c r="D55" i="1"/>
  <c r="E55" i="1" s="1"/>
  <c r="C55" i="1"/>
  <c r="A55" i="1"/>
  <c r="I54" i="1"/>
  <c r="H54" i="1"/>
  <c r="G54" i="1"/>
  <c r="F54" i="1"/>
  <c r="D54" i="1"/>
  <c r="E54" i="1" s="1"/>
  <c r="C54" i="1"/>
  <c r="A54" i="1"/>
  <c r="I53" i="1"/>
  <c r="H53" i="1"/>
  <c r="G53" i="1"/>
  <c r="F53" i="1"/>
  <c r="D53" i="1"/>
  <c r="E53" i="1" s="1"/>
  <c r="C53" i="1"/>
  <c r="A53" i="1"/>
  <c r="I52" i="1"/>
  <c r="H52" i="1"/>
  <c r="G52" i="1"/>
  <c r="F52" i="1"/>
  <c r="D52" i="1"/>
  <c r="E52" i="1" s="1"/>
  <c r="C52" i="1"/>
  <c r="A52" i="1"/>
  <c r="I51" i="1"/>
  <c r="H51" i="1"/>
  <c r="G51" i="1"/>
  <c r="F51" i="1"/>
  <c r="D51" i="1"/>
  <c r="E51" i="1" s="1"/>
  <c r="C51" i="1"/>
  <c r="A51" i="1"/>
  <c r="I50" i="1"/>
  <c r="H50" i="1"/>
  <c r="G50" i="1"/>
  <c r="F50" i="1"/>
  <c r="D50" i="1"/>
  <c r="E50" i="1" s="1"/>
  <c r="C50" i="1"/>
  <c r="A50" i="1"/>
  <c r="I49" i="1"/>
  <c r="H49" i="1"/>
  <c r="G49" i="1"/>
  <c r="F49" i="1"/>
  <c r="D49" i="1"/>
  <c r="D48" i="1" s="1"/>
  <c r="C49" i="1"/>
  <c r="A49" i="1"/>
  <c r="I48" i="1"/>
  <c r="H48" i="1"/>
  <c r="G48" i="1"/>
  <c r="F48" i="1"/>
  <c r="C48" i="1"/>
  <c r="A48" i="1"/>
  <c r="I47" i="1"/>
  <c r="H47" i="1"/>
  <c r="G47" i="1"/>
  <c r="F47" i="1"/>
  <c r="D47" i="1"/>
  <c r="E47" i="1" s="1"/>
  <c r="C47" i="1"/>
  <c r="A47" i="1"/>
  <c r="I46" i="1"/>
  <c r="H46" i="1"/>
  <c r="G46" i="1"/>
  <c r="F46" i="1"/>
  <c r="D46" i="1"/>
  <c r="E46" i="1" s="1"/>
  <c r="C46" i="1"/>
  <c r="A46" i="1"/>
  <c r="I45" i="1"/>
  <c r="H45" i="1"/>
  <c r="G45" i="1"/>
  <c r="F45" i="1"/>
  <c r="D45" i="1"/>
  <c r="E45" i="1" s="1"/>
  <c r="A45" i="1"/>
  <c r="I44" i="1"/>
  <c r="H44" i="1"/>
  <c r="G44" i="1"/>
  <c r="F44" i="1"/>
  <c r="C44" i="1"/>
  <c r="A44" i="1"/>
  <c r="D44" i="1" s="1"/>
  <c r="E44" i="1" s="1"/>
  <c r="I43" i="1"/>
  <c r="H43" i="1"/>
  <c r="G43" i="1"/>
  <c r="F43" i="1"/>
  <c r="C43" i="1"/>
  <c r="A43" i="1"/>
  <c r="D43" i="1" s="1"/>
  <c r="E43" i="1" s="1"/>
  <c r="I42" i="1"/>
  <c r="H42" i="1"/>
  <c r="G42" i="1"/>
  <c r="F42" i="1"/>
  <c r="C42" i="1"/>
  <c r="A42" i="1"/>
  <c r="D42" i="1" s="1"/>
  <c r="E42" i="1" s="1"/>
  <c r="I41" i="1"/>
  <c r="H41" i="1"/>
  <c r="G41" i="1"/>
  <c r="F41" i="1"/>
  <c r="C41" i="1"/>
  <c r="A41" i="1"/>
  <c r="D41" i="1" s="1"/>
  <c r="I40" i="1"/>
  <c r="H40" i="1"/>
  <c r="G40" i="1"/>
  <c r="F40" i="1"/>
  <c r="C40" i="1"/>
  <c r="A40" i="1"/>
  <c r="I39" i="1"/>
  <c r="H39" i="1"/>
  <c r="G39" i="1"/>
  <c r="F39" i="1"/>
  <c r="C39" i="1"/>
  <c r="A39" i="1"/>
  <c r="D39" i="1" s="1"/>
  <c r="E39" i="1" s="1"/>
  <c r="I38" i="1"/>
  <c r="H38" i="1"/>
  <c r="G38" i="1"/>
  <c r="F38" i="1"/>
  <c r="C38" i="1"/>
  <c r="A38" i="1"/>
  <c r="D38" i="1" s="1"/>
  <c r="E38" i="1" s="1"/>
  <c r="I37" i="1"/>
  <c r="H37" i="1"/>
  <c r="G37" i="1"/>
  <c r="F37" i="1"/>
  <c r="C37" i="1"/>
  <c r="A37" i="1"/>
  <c r="D37" i="1" s="1"/>
  <c r="E37" i="1" s="1"/>
  <c r="I36" i="1"/>
  <c r="H36" i="1"/>
  <c r="G36" i="1"/>
  <c r="F36" i="1"/>
  <c r="C36" i="1"/>
  <c r="A36" i="1"/>
  <c r="D36" i="1" s="1"/>
  <c r="E36" i="1" s="1"/>
  <c r="I35" i="1"/>
  <c r="H35" i="1"/>
  <c r="G35" i="1"/>
  <c r="F35" i="1"/>
  <c r="C35" i="1"/>
  <c r="A35" i="1"/>
  <c r="D35" i="1" s="1"/>
  <c r="E35" i="1" s="1"/>
  <c r="I34" i="1"/>
  <c r="H34" i="1"/>
  <c r="G34" i="1"/>
  <c r="F34" i="1"/>
  <c r="D34" i="1"/>
  <c r="E34" i="1" s="1"/>
  <c r="C34" i="1"/>
  <c r="I33" i="1"/>
  <c r="H33" i="1"/>
  <c r="G33" i="1"/>
  <c r="F33" i="1"/>
  <c r="C33" i="1"/>
  <c r="A33" i="1"/>
  <c r="D33" i="1" s="1"/>
  <c r="E33" i="1" s="1"/>
  <c r="I32" i="1"/>
  <c r="H32" i="1"/>
  <c r="G32" i="1"/>
  <c r="F32" i="1"/>
  <c r="C32" i="1"/>
  <c r="A32" i="1"/>
  <c r="D32" i="1" s="1"/>
  <c r="E32" i="1" s="1"/>
  <c r="I31" i="1"/>
  <c r="H31" i="1"/>
  <c r="G31" i="1"/>
  <c r="F31" i="1"/>
  <c r="C31" i="1"/>
  <c r="A31" i="1"/>
  <c r="D31" i="1" s="1"/>
  <c r="I30" i="1"/>
  <c r="H30" i="1"/>
  <c r="G30" i="1"/>
  <c r="F30" i="1"/>
  <c r="C30" i="1"/>
  <c r="A30" i="1"/>
  <c r="I29" i="1"/>
  <c r="H29" i="1"/>
  <c r="G29" i="1"/>
  <c r="F29" i="1"/>
  <c r="C29" i="1"/>
  <c r="A29" i="1"/>
  <c r="D29" i="1" s="1"/>
  <c r="E29" i="1" s="1"/>
  <c r="I28" i="1"/>
  <c r="H28" i="1"/>
  <c r="G28" i="1"/>
  <c r="F28" i="1"/>
  <c r="C28" i="1"/>
  <c r="A28" i="1"/>
  <c r="D28" i="1" s="1"/>
  <c r="E28" i="1" s="1"/>
  <c r="I27" i="1"/>
  <c r="H27" i="1"/>
  <c r="G27" i="1"/>
  <c r="F27" i="1"/>
  <c r="C27" i="1"/>
  <c r="A27" i="1"/>
  <c r="D27" i="1" s="1"/>
  <c r="E27" i="1" s="1"/>
  <c r="I26" i="1"/>
  <c r="H26" i="1"/>
  <c r="G26" i="1"/>
  <c r="F26" i="1"/>
  <c r="C26" i="1"/>
  <c r="A26" i="1"/>
  <c r="D26" i="1" s="1"/>
  <c r="E26" i="1" s="1"/>
  <c r="I25" i="1"/>
  <c r="H25" i="1"/>
  <c r="G25" i="1"/>
  <c r="F25" i="1"/>
  <c r="C25" i="1"/>
  <c r="A25" i="1"/>
  <c r="D25" i="1" s="1"/>
  <c r="E25" i="1" s="1"/>
  <c r="I24" i="1"/>
  <c r="H24" i="1"/>
  <c r="G24" i="1"/>
  <c r="F24" i="1"/>
  <c r="C24" i="1"/>
  <c r="A24" i="1"/>
  <c r="D24" i="1" s="1"/>
  <c r="E24" i="1" s="1"/>
  <c r="I23" i="1"/>
  <c r="H23" i="1"/>
  <c r="G23" i="1"/>
  <c r="F23" i="1"/>
  <c r="C23" i="1"/>
  <c r="A23" i="1"/>
  <c r="D23" i="1" s="1"/>
  <c r="E23" i="1" s="1"/>
  <c r="I22" i="1"/>
  <c r="H22" i="1"/>
  <c r="G22" i="1"/>
  <c r="F22" i="1"/>
  <c r="C22" i="1"/>
  <c r="A22" i="1"/>
  <c r="D22" i="1" s="1"/>
  <c r="E22" i="1" s="1"/>
  <c r="I21" i="1"/>
  <c r="H21" i="1"/>
  <c r="G21" i="1"/>
  <c r="F21" i="1"/>
  <c r="C21" i="1"/>
  <c r="A21" i="1"/>
  <c r="D21" i="1" s="1"/>
  <c r="I20" i="1"/>
  <c r="H20" i="1"/>
  <c r="G20" i="1"/>
  <c r="F20" i="1"/>
  <c r="C20" i="1"/>
  <c r="A20" i="1"/>
  <c r="I19" i="1"/>
  <c r="H19" i="1"/>
  <c r="G19" i="1"/>
  <c r="F19" i="1"/>
  <c r="C19" i="1"/>
  <c r="A19" i="1"/>
  <c r="D19" i="1" s="1"/>
  <c r="E19" i="1" s="1"/>
  <c r="I18" i="1"/>
  <c r="H18" i="1"/>
  <c r="G18" i="1"/>
  <c r="F18" i="1"/>
  <c r="C18" i="1"/>
  <c r="A18" i="1"/>
  <c r="D18" i="1" s="1"/>
  <c r="E18" i="1" s="1"/>
  <c r="I17" i="1"/>
  <c r="H17" i="1"/>
  <c r="G17" i="1"/>
  <c r="F17" i="1"/>
  <c r="C17" i="1"/>
  <c r="A17" i="1"/>
  <c r="D17" i="1" s="1"/>
  <c r="E17" i="1" s="1"/>
  <c r="I16" i="1"/>
  <c r="H16" i="1"/>
  <c r="G16" i="1"/>
  <c r="F16" i="1"/>
  <c r="C16" i="1"/>
  <c r="A16" i="1"/>
  <c r="D16" i="1" s="1"/>
  <c r="E16" i="1" s="1"/>
  <c r="I15" i="1"/>
  <c r="H15" i="1"/>
  <c r="G15" i="1"/>
  <c r="F15" i="1"/>
  <c r="C15" i="1"/>
  <c r="A15" i="1"/>
  <c r="D15" i="1" s="1"/>
  <c r="I14" i="1"/>
  <c r="H14" i="1"/>
  <c r="G14" i="1"/>
  <c r="F14" i="1"/>
  <c r="C14" i="1"/>
  <c r="E15" i="1" l="1"/>
  <c r="E14" i="1" s="1"/>
  <c r="D14" i="1"/>
  <c r="E21" i="1"/>
  <c r="E20" i="1" s="1"/>
  <c r="D20" i="1"/>
  <c r="E31" i="1"/>
  <c r="D30" i="1"/>
  <c r="E30" i="1" s="1"/>
  <c r="E41" i="1"/>
  <c r="D40" i="1"/>
  <c r="E40" i="1" s="1"/>
  <c r="E49" i="1"/>
  <c r="E48" i="1" s="1"/>
  <c r="E57" i="1"/>
  <c r="E56" i="1" s="1"/>
  <c r="E67" i="1"/>
  <c r="E66" i="1" s="1"/>
  <c r="E71" i="1" s="1"/>
  <c r="D71" i="1" l="1"/>
</calcChain>
</file>

<file path=xl/sharedStrings.xml><?xml version="1.0" encoding="utf-8"?>
<sst xmlns="http://schemas.openxmlformats.org/spreadsheetml/2006/main" count="84" uniqueCount="84">
  <si>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</si>
  <si>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</si>
  <si>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</si>
  <si>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</si>
  <si>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</si>
  <si>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</si>
  <si>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</si>
  <si>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>T1</t>
  </si>
  <si>
    <t>T2</t>
  </si>
  <si>
    <t>T3</t>
  </si>
  <si>
    <t>T4</t>
  </si>
  <si>
    <t>variacion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</si>
  <si>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</si>
  <si>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</si>
  <si>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</si>
  <si>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</si>
  <si>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</si>
  <si>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</si>
  <si>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</si>
  <si>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</si>
  <si>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</si>
  <si>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</si>
  <si>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</si>
  <si>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</si>
  <si>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</si>
  <si>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</si>
  <si>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</si>
  <si>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</si>
  <si>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</si>
  <si>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</si>
  <si>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</si>
  <si>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</si>
  <si>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</si>
  <si>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</si>
  <si>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</si>
  <si>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</si>
  <si>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</si>
  <si>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</si>
  <si>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</si>
  <si>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</si>
  <si>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</si>
  <si>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</si>
  <si>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</si>
  <si>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</si>
  <si>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</si>
  <si>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</si>
  <si>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</si>
  <si>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</si>
  <si>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</si>
  <si>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</si>
  <si>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</si>
  <si>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</si>
  <si>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</si>
  <si>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</si>
  <si>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</si>
  <si>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</si>
  <si>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</si>
  <si>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</si>
  <si>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</si>
  <si>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</si>
  <si>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</si>
  <si>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</si>
  <si>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</si>
  <si>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</si>
  <si>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</si>
  <si>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</si>
  <si>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</si>
  <si>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</si>
  <si>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</si>
  <si>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</si>
  <si>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</si>
  <si>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</si>
  <si>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</si>
  <si>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r>
      <rPr>
        <b/>
        <sz val="11"/>
        <color theme="1"/>
        <rFont val="Calibri Light"/>
        <family val="2"/>
        <scheme val="major"/>
      </rPr>
      <t>Presupuesto aprobado:</t>
    </r>
    <r>
      <rPr>
        <sz val="11"/>
        <color theme="1"/>
        <rFont val="Calibri Light"/>
        <family val="2"/>
        <scheme val="major"/>
      </rPr>
      <t xml:space="preserve"> Se refiere al presupuesto aprobado en Ley de Presupuesto General del Estado</t>
    </r>
  </si>
  <si>
    <r>
      <rPr>
        <b/>
        <sz val="11"/>
        <color theme="1"/>
        <rFont val="Calibri Light"/>
        <family val="2"/>
        <scheme val="major"/>
      </rPr>
      <t>Presupuesto modificado</t>
    </r>
    <r>
      <rPr>
        <sz val="11"/>
        <color theme="1"/>
        <rFont val="Calibri Light"/>
        <family val="2"/>
        <scheme val="major"/>
      </rPr>
      <t>: Se refiere al presupuesto aprobado en caso de que el Congreso Nacional apruebe un presupuesto complementario.</t>
    </r>
  </si>
  <si>
    <r>
      <rPr>
        <b/>
        <sz val="11"/>
        <color theme="1"/>
        <rFont val="Calibri Light"/>
        <family val="2"/>
        <scheme val="major"/>
      </rPr>
      <t>Total devengado:</t>
    </r>
    <r>
      <rPr>
        <sz val="11"/>
        <color theme="1"/>
        <rFont val="Calibri Light"/>
        <family val="2"/>
        <scheme val="major"/>
      </rPr>
      <t xml:space="preserve"> Son los recursos financieros que surgen con la oblicación de pago por la recepción de conformidad</t>
    </r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</si>
  <si>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</si>
  <si>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</si>
  <si>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ley.</t>
  </si>
  <si>
    <t>Marleny Aristy Almonte</t>
  </si>
  <si>
    <t xml:space="preserve">                                                  </t>
  </si>
  <si>
    <t>Dr. Henry Rosa Polanco</t>
  </si>
  <si>
    <t xml:space="preserve">Encargada Departamento Administrativo y Financiero                           </t>
  </si>
  <si>
    <t>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</si>
</sst>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2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0" applyNumberFormat="1" applyFont="1"/>
    <xf numFmtId="4" fontId="5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resupuesto aprobado 2023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E12">
            <v>397218434.85350001</v>
          </cell>
        </row>
        <row r="13">
          <cell r="C13">
            <v>2.1</v>
          </cell>
          <cell r="D13" t="str">
            <v>REMUNERACIONES Y CONTRIBUCIONES</v>
          </cell>
          <cell r="E13">
            <v>354421682.85350001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38245629.853499994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2564233.58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2564233.58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4177600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4146600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</row>
        <row r="259">
          <cell r="C259" t="str">
            <v>2.3.7.1.05</v>
          </cell>
          <cell r="D259" t="str">
            <v>Aceites y Grasas</v>
          </cell>
          <cell r="E259">
            <v>1000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31000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1375000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350000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300000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500000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500000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220000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70000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2605753</v>
          </cell>
        </row>
        <row r="323">
          <cell r="C323" t="str">
            <v>2.6.1</v>
          </cell>
          <cell r="D323" t="str">
            <v>MOBILIARIO Y EQUIPO</v>
          </cell>
          <cell r="E323">
            <v>460000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200000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200000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200000</v>
          </cell>
        </row>
        <row r="331">
          <cell r="C331" t="str">
            <v>2.6.1.4.01</v>
          </cell>
          <cell r="D331" t="str">
            <v>Electrodomésticos</v>
          </cell>
          <cell r="E331">
            <v>200000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60000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60000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</row>
        <row r="346">
          <cell r="C346" t="str">
            <v>2.6.3.2</v>
          </cell>
          <cell r="D346" t="str">
            <v>Instrumental medico y de laboratio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859000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250000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250000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500000</v>
          </cell>
        </row>
        <row r="362">
          <cell r="C362" t="str">
            <v>2.6.5.4.01</v>
          </cell>
          <cell r="D362" t="str">
            <v>Sistemas  y equipo de climatización</v>
          </cell>
          <cell r="E362">
            <v>500000</v>
          </cell>
        </row>
        <row r="363">
          <cell r="C363" t="str">
            <v>2.6.5.5</v>
          </cell>
          <cell r="D363" t="str">
            <v>Equipo de comunicación, telecomunicaciones y señalización</v>
          </cell>
          <cell r="E363">
            <v>0</v>
          </cell>
        </row>
        <row r="364">
          <cell r="C364" t="str">
            <v>2.6.5.5.01</v>
          </cell>
          <cell r="D364" t="str">
            <v>Equipo de comunicación, telecomunicaciones y señalización</v>
          </cell>
          <cell r="E364">
            <v>0</v>
          </cell>
        </row>
        <row r="365">
          <cell r="C365" t="str">
            <v>2.6.5.6</v>
          </cell>
          <cell r="D365" t="str">
            <v xml:space="preserve">Equipo de generacion electrica </v>
          </cell>
          <cell r="E365">
            <v>0</v>
          </cell>
        </row>
        <row r="366">
          <cell r="C366" t="str">
            <v>2.6.5.6.01</v>
          </cell>
          <cell r="D366" t="str">
            <v xml:space="preserve">Equipo de generacion electrica </v>
          </cell>
          <cell r="E366">
            <v>0</v>
          </cell>
        </row>
        <row r="367">
          <cell r="C367" t="str">
            <v>2.6.5.7</v>
          </cell>
          <cell r="D367" t="str">
            <v>Maquinarias-herramientas</v>
          </cell>
          <cell r="E367">
            <v>80000</v>
          </cell>
        </row>
        <row r="368">
          <cell r="C368" t="str">
            <v>2.6.5.7.01</v>
          </cell>
          <cell r="D368" t="str">
            <v>Maquinarias-herramientas</v>
          </cell>
          <cell r="E368">
            <v>80000</v>
          </cell>
        </row>
        <row r="369">
          <cell r="C369" t="str">
            <v>2.6.5.8</v>
          </cell>
          <cell r="D369" t="str">
            <v>Otros equipos</v>
          </cell>
          <cell r="E369">
            <v>20000</v>
          </cell>
        </row>
        <row r="370">
          <cell r="C370" t="str">
            <v>2.6.5.8.01</v>
          </cell>
          <cell r="D370" t="str">
            <v>Otros equipos</v>
          </cell>
          <cell r="E370">
            <v>20000</v>
          </cell>
        </row>
        <row r="371">
          <cell r="C371" t="str">
            <v>2.6.6</v>
          </cell>
          <cell r="D371" t="str">
            <v>EQUIPOS DE DEFENSA Y SEGURIDAD</v>
          </cell>
          <cell r="E371">
            <v>1196753</v>
          </cell>
        </row>
        <row r="372">
          <cell r="C372" t="str">
            <v>2.6.6.1</v>
          </cell>
          <cell r="D372" t="str">
            <v>Equipos de defensa</v>
          </cell>
          <cell r="E372">
            <v>746753</v>
          </cell>
        </row>
        <row r="373">
          <cell r="C373" t="str">
            <v>2.6.6.1.01</v>
          </cell>
          <cell r="D373" t="str">
            <v>Equipos de defensa</v>
          </cell>
          <cell r="E373">
            <v>746753</v>
          </cell>
        </row>
        <row r="374">
          <cell r="C374" t="str">
            <v>2.6.6.2</v>
          </cell>
          <cell r="D374" t="str">
            <v>Equipos de Seguridad</v>
          </cell>
          <cell r="E374">
            <v>450000</v>
          </cell>
        </row>
        <row r="375">
          <cell r="C375" t="str">
            <v>2.6.6.2.01</v>
          </cell>
          <cell r="D375" t="str">
            <v>Equipos de Seguridad</v>
          </cell>
          <cell r="E375">
            <v>450000</v>
          </cell>
        </row>
        <row r="376">
          <cell r="C376" t="str">
            <v>2.6.7</v>
          </cell>
          <cell r="D376" t="str">
            <v>ACTIVOS BIOLOGICOS</v>
          </cell>
          <cell r="E376">
            <v>0</v>
          </cell>
        </row>
        <row r="377">
          <cell r="C377" t="str">
            <v>2.6.7.9</v>
          </cell>
          <cell r="D377" t="str">
            <v>Semillas, cultivos, plantas y árboles  que generan productos  recurrentes</v>
          </cell>
          <cell r="E377">
            <v>0</v>
          </cell>
        </row>
        <row r="378">
          <cell r="C378" t="str">
            <v>2.6.7.9.01</v>
          </cell>
          <cell r="D378" t="str">
            <v>Semillas, cultivos, plantas y árboles  que generan productos  recurrentes</v>
          </cell>
          <cell r="E378">
            <v>0</v>
          </cell>
        </row>
        <row r="379">
          <cell r="C379" t="str">
            <v>2.6.8</v>
          </cell>
          <cell r="D379" t="str">
            <v>BIENES INTANGIBLES</v>
          </cell>
          <cell r="E379">
            <v>0</v>
          </cell>
        </row>
        <row r="380">
          <cell r="C380" t="str">
            <v>2.6.8.3</v>
          </cell>
          <cell r="D380" t="str">
            <v>Programas de informática y base de datos</v>
          </cell>
          <cell r="E380">
            <v>0</v>
          </cell>
        </row>
        <row r="381">
          <cell r="C381" t="str">
            <v>2.6.8.3.01</v>
          </cell>
          <cell r="D381" t="str">
            <v>Programas de informática</v>
          </cell>
          <cell r="E381">
            <v>0</v>
          </cell>
        </row>
        <row r="382">
          <cell r="C382" t="str">
            <v>2.6.8.3.02</v>
          </cell>
          <cell r="D382" t="str">
            <v>Base de datos</v>
          </cell>
          <cell r="E382">
            <v>0</v>
          </cell>
        </row>
        <row r="383">
          <cell r="C383" t="str">
            <v>2.6.8.8</v>
          </cell>
          <cell r="D383" t="str">
            <v>Licencias Informaticas e intelectuales, industriales y comerciales</v>
          </cell>
          <cell r="E383">
            <v>0</v>
          </cell>
        </row>
        <row r="384">
          <cell r="C384" t="str">
            <v>2.6.8.8.01</v>
          </cell>
          <cell r="D384" t="str">
            <v>Licencias Informaticas</v>
          </cell>
          <cell r="E384">
            <v>0</v>
          </cell>
        </row>
        <row r="385">
          <cell r="C385" t="str">
            <v>2.6.8.9</v>
          </cell>
          <cell r="D385" t="str">
            <v>Otros activos intangibles</v>
          </cell>
          <cell r="E385">
            <v>0</v>
          </cell>
        </row>
        <row r="386">
          <cell r="C386" t="str">
            <v>2.6.8.9.01</v>
          </cell>
          <cell r="D386" t="str">
            <v>Otros activos intangibles</v>
          </cell>
          <cell r="E386">
            <v>0</v>
          </cell>
        </row>
        <row r="387">
          <cell r="C387" t="str">
            <v>2.6.9</v>
          </cell>
          <cell r="D387" t="str">
            <v>EDIFICIOS, ESTRUCTURAS, TIERRAS, TERRENOS Y OBJETOS DE VALOR</v>
          </cell>
          <cell r="E387">
            <v>0</v>
          </cell>
        </row>
        <row r="388">
          <cell r="C388" t="str">
            <v>2.6.9.1</v>
          </cell>
          <cell r="D388" t="str">
            <v>Edificios residenciales (viviendas)</v>
          </cell>
          <cell r="E388">
            <v>0</v>
          </cell>
        </row>
        <row r="389">
          <cell r="C389" t="str">
            <v>2.6.9.1.01</v>
          </cell>
          <cell r="D389" t="str">
            <v>Edificios residenciales (viviendas)</v>
          </cell>
          <cell r="E389">
            <v>0</v>
          </cell>
        </row>
        <row r="390">
          <cell r="C390" t="str">
            <v>2.6.9.1.02</v>
          </cell>
          <cell r="D390" t="str">
            <v>Adquisición de mejoras residenciales</v>
          </cell>
          <cell r="E390">
            <v>0</v>
          </cell>
        </row>
        <row r="391">
          <cell r="C391" t="str">
            <v>2.6.9.2</v>
          </cell>
          <cell r="D391" t="str">
            <v>Edificios no residenciales</v>
          </cell>
          <cell r="E391">
            <v>0</v>
          </cell>
        </row>
        <row r="392">
          <cell r="C392" t="str">
            <v>2.6.9.2.01</v>
          </cell>
          <cell r="D392" t="str">
            <v>Edificios no residenciales</v>
          </cell>
          <cell r="E392">
            <v>0</v>
          </cell>
        </row>
        <row r="393">
          <cell r="C393" t="str">
            <v>2.6.9.9</v>
          </cell>
          <cell r="D393" t="str">
            <v>Otras estructuras y objetos de valor</v>
          </cell>
          <cell r="E393">
            <v>0</v>
          </cell>
        </row>
        <row r="394">
          <cell r="C394" t="str">
            <v>2.6.9.9.01</v>
          </cell>
          <cell r="D394" t="str">
            <v>Otras estructuras y objetos de valor</v>
          </cell>
          <cell r="E394">
            <v>0</v>
          </cell>
        </row>
        <row r="395">
          <cell r="C395">
            <v>2.7</v>
          </cell>
          <cell r="D395" t="str">
            <v>BIENES , MUEBLES, INMUEBLES E INTANGIBLES</v>
          </cell>
          <cell r="E395">
            <v>300000</v>
          </cell>
        </row>
        <row r="396">
          <cell r="C396" t="str">
            <v>2.7.1</v>
          </cell>
          <cell r="D396" t="str">
            <v>OBRAS EN EDIFICACIONES</v>
          </cell>
          <cell r="E396">
            <v>300000</v>
          </cell>
        </row>
        <row r="397">
          <cell r="C397" t="str">
            <v>2.7.1.2</v>
          </cell>
          <cell r="D397" t="str">
            <v>Obras para edificacion  no residencial</v>
          </cell>
          <cell r="E397">
            <v>300000</v>
          </cell>
        </row>
        <row r="398">
          <cell r="C398" t="str">
            <v>2.7.1.2.01</v>
          </cell>
          <cell r="D398" t="str">
            <v>Obras para edificacion  no residencial</v>
          </cell>
          <cell r="E398">
            <v>300000</v>
          </cell>
        </row>
        <row r="399">
          <cell r="C399" t="str">
            <v>2.7.1.5</v>
          </cell>
          <cell r="D399" t="str">
            <v>Supervisión e inspección de obras en edificaciones</v>
          </cell>
          <cell r="E399">
            <v>0</v>
          </cell>
        </row>
        <row r="400">
          <cell r="C400" t="str">
            <v>2.7.1.5.01</v>
          </cell>
          <cell r="D400" t="str">
            <v>Supervisión e inspección de obras en edificaciones</v>
          </cell>
          <cell r="E400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tabSelected="1" zoomScale="85" zoomScaleNormal="85" workbookViewId="0">
      <pane xSplit="3" ySplit="14" topLeftCell="D21" activePane="bottomRight" state="frozen"/>
      <selection pane="topRight" activeCell="D1" sqref="D1"/>
      <selection pane="bottomLeft" activeCell="A15" sqref="A15"/>
      <selection pane="bottomRight" activeCell="B4" sqref="B4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52.625" style="1" customWidth="1" collapsed="1"/>
    <col min="3" max="3" width="0.25" style="1" customWidth="1" outlineLevel="1"/>
    <col min="4" max="4" width="24" style="1" customWidth="1"/>
    <col min="5" max="5" width="27.75" style="1" customWidth="1"/>
    <col min="6" max="11" width="24.125" style="1" hidden="1" customWidth="1" outlineLevel="1"/>
    <col min="12" max="12" width="6" style="1" bestFit="1" customWidth="1" collapsed="1"/>
    <col min="13" max="16" width="6" style="1" bestFit="1" customWidth="1"/>
    <col min="17" max="18" width="7" style="1" bestFit="1" customWidth="1"/>
    <col min="19" max="248" width="9.125" style="1"/>
    <col min="249" max="249" width="49.25" style="1" bestFit="1" customWidth="1"/>
    <col min="250" max="250" width="25" style="1" customWidth="1"/>
    <col min="251" max="251" width="21.25" style="1" customWidth="1"/>
    <col min="252" max="252" width="16.25" style="1" bestFit="1" customWidth="1"/>
    <col min="253" max="253" width="17.875" style="1" bestFit="1" customWidth="1"/>
    <col min="254" max="254" width="18.625" style="1" bestFit="1" customWidth="1"/>
    <col min="255" max="258" width="17.375" style="1" bestFit="1" customWidth="1"/>
    <col min="259" max="259" width="17.375" style="1" customWidth="1"/>
    <col min="260" max="260" width="19.25" style="1" customWidth="1"/>
    <col min="261" max="261" width="17.625" style="1" bestFit="1" customWidth="1"/>
    <col min="262" max="262" width="18.25" style="1" customWidth="1"/>
    <col min="263" max="263" width="30.125" style="1" customWidth="1"/>
    <col min="264" max="264" width="19" style="1" customWidth="1"/>
    <col min="265" max="265" width="20" style="1" customWidth="1"/>
    <col min="266" max="266" width="16.625" style="1" customWidth="1"/>
    <col min="267" max="267" width="16.375" style="1" customWidth="1"/>
    <col min="268" max="272" width="6" style="1" bestFit="1" customWidth="1"/>
    <col min="273" max="274" width="7" style="1" bestFit="1" customWidth="1"/>
    <col min="275" max="504" width="9.125" style="1"/>
    <col min="505" max="505" width="49.25" style="1" bestFit="1" customWidth="1"/>
    <col min="506" max="506" width="25" style="1" customWidth="1"/>
    <col min="507" max="507" width="21.25" style="1" customWidth="1"/>
    <col min="508" max="508" width="16.25" style="1" bestFit="1" customWidth="1"/>
    <col min="509" max="509" width="17.875" style="1" bestFit="1" customWidth="1"/>
    <col min="510" max="510" width="18.625" style="1" bestFit="1" customWidth="1"/>
    <col min="511" max="514" width="17.375" style="1" bestFit="1" customWidth="1"/>
    <col min="515" max="515" width="17.375" style="1" customWidth="1"/>
    <col min="516" max="516" width="19.25" style="1" customWidth="1"/>
    <col min="517" max="517" width="17.625" style="1" bestFit="1" customWidth="1"/>
    <col min="518" max="518" width="18.25" style="1" customWidth="1"/>
    <col min="519" max="519" width="30.125" style="1" customWidth="1"/>
    <col min="520" max="520" width="19" style="1" customWidth="1"/>
    <col min="521" max="521" width="20" style="1" customWidth="1"/>
    <col min="522" max="522" width="16.625" style="1" customWidth="1"/>
    <col min="523" max="523" width="16.375" style="1" customWidth="1"/>
    <col min="524" max="528" width="6" style="1" bestFit="1" customWidth="1"/>
    <col min="529" max="530" width="7" style="1" bestFit="1" customWidth="1"/>
    <col min="531" max="760" width="9.125" style="1"/>
    <col min="761" max="761" width="49.25" style="1" bestFit="1" customWidth="1"/>
    <col min="762" max="762" width="25" style="1" customWidth="1"/>
    <col min="763" max="763" width="21.25" style="1" customWidth="1"/>
    <col min="764" max="764" width="16.25" style="1" bestFit="1" customWidth="1"/>
    <col min="765" max="765" width="17.875" style="1" bestFit="1" customWidth="1"/>
    <col min="766" max="766" width="18.625" style="1" bestFit="1" customWidth="1"/>
    <col min="767" max="770" width="17.375" style="1" bestFit="1" customWidth="1"/>
    <col min="771" max="771" width="17.375" style="1" customWidth="1"/>
    <col min="772" max="772" width="19.25" style="1" customWidth="1"/>
    <col min="773" max="773" width="17.625" style="1" bestFit="1" customWidth="1"/>
    <col min="774" max="774" width="18.25" style="1" customWidth="1"/>
    <col min="775" max="775" width="30.125" style="1" customWidth="1"/>
    <col min="776" max="776" width="19" style="1" customWidth="1"/>
    <col min="777" max="777" width="20" style="1" customWidth="1"/>
    <col min="778" max="778" width="16.625" style="1" customWidth="1"/>
    <col min="779" max="779" width="16.375" style="1" customWidth="1"/>
    <col min="780" max="784" width="6" style="1" bestFit="1" customWidth="1"/>
    <col min="785" max="786" width="7" style="1" bestFit="1" customWidth="1"/>
    <col min="787" max="1016" width="9.125" style="1"/>
    <col min="1017" max="1017" width="49.25" style="1" bestFit="1" customWidth="1"/>
    <col min="1018" max="1018" width="25" style="1" customWidth="1"/>
    <col min="1019" max="1019" width="21.25" style="1" customWidth="1"/>
    <col min="1020" max="1020" width="16.25" style="1" bestFit="1" customWidth="1"/>
    <col min="1021" max="1021" width="17.875" style="1" bestFit="1" customWidth="1"/>
    <col min="1022" max="1022" width="18.625" style="1" bestFit="1" customWidth="1"/>
    <col min="1023" max="1026" width="17.375" style="1" bestFit="1" customWidth="1"/>
    <col min="1027" max="1027" width="17.375" style="1" customWidth="1"/>
    <col min="1028" max="1028" width="19.25" style="1" customWidth="1"/>
    <col min="1029" max="1029" width="17.625" style="1" bestFit="1" customWidth="1"/>
    <col min="1030" max="1030" width="18.25" style="1" customWidth="1"/>
    <col min="1031" max="1031" width="30.125" style="1" customWidth="1"/>
    <col min="1032" max="1032" width="19" style="1" customWidth="1"/>
    <col min="1033" max="1033" width="20" style="1" customWidth="1"/>
    <col min="1034" max="1034" width="16.625" style="1" customWidth="1"/>
    <col min="1035" max="1035" width="16.375" style="1" customWidth="1"/>
    <col min="1036" max="1040" width="6" style="1" bestFit="1" customWidth="1"/>
    <col min="1041" max="1042" width="7" style="1" bestFit="1" customWidth="1"/>
    <col min="1043" max="1272" width="9.125" style="1"/>
    <col min="1273" max="1273" width="49.25" style="1" bestFit="1" customWidth="1"/>
    <col min="1274" max="1274" width="25" style="1" customWidth="1"/>
    <col min="1275" max="1275" width="21.25" style="1" customWidth="1"/>
    <col min="1276" max="1276" width="16.25" style="1" bestFit="1" customWidth="1"/>
    <col min="1277" max="1277" width="17.875" style="1" bestFit="1" customWidth="1"/>
    <col min="1278" max="1278" width="18.625" style="1" bestFit="1" customWidth="1"/>
    <col min="1279" max="1282" width="17.375" style="1" bestFit="1" customWidth="1"/>
    <col min="1283" max="1283" width="17.375" style="1" customWidth="1"/>
    <col min="1284" max="1284" width="19.25" style="1" customWidth="1"/>
    <col min="1285" max="1285" width="17.625" style="1" bestFit="1" customWidth="1"/>
    <col min="1286" max="1286" width="18.25" style="1" customWidth="1"/>
    <col min="1287" max="1287" width="30.125" style="1" customWidth="1"/>
    <col min="1288" max="1288" width="19" style="1" customWidth="1"/>
    <col min="1289" max="1289" width="20" style="1" customWidth="1"/>
    <col min="1290" max="1290" width="16.625" style="1" customWidth="1"/>
    <col min="1291" max="1291" width="16.375" style="1" customWidth="1"/>
    <col min="1292" max="1296" width="6" style="1" bestFit="1" customWidth="1"/>
    <col min="1297" max="1298" width="7" style="1" bestFit="1" customWidth="1"/>
    <col min="1299" max="1528" width="9.125" style="1"/>
    <col min="1529" max="1529" width="49.25" style="1" bestFit="1" customWidth="1"/>
    <col min="1530" max="1530" width="25" style="1" customWidth="1"/>
    <col min="1531" max="1531" width="21.25" style="1" customWidth="1"/>
    <col min="1532" max="1532" width="16.25" style="1" bestFit="1" customWidth="1"/>
    <col min="1533" max="1533" width="17.875" style="1" bestFit="1" customWidth="1"/>
    <col min="1534" max="1534" width="18.625" style="1" bestFit="1" customWidth="1"/>
    <col min="1535" max="1538" width="17.375" style="1" bestFit="1" customWidth="1"/>
    <col min="1539" max="1539" width="17.375" style="1" customWidth="1"/>
    <col min="1540" max="1540" width="19.25" style="1" customWidth="1"/>
    <col min="1541" max="1541" width="17.625" style="1" bestFit="1" customWidth="1"/>
    <col min="1542" max="1542" width="18.25" style="1" customWidth="1"/>
    <col min="1543" max="1543" width="30.125" style="1" customWidth="1"/>
    <col min="1544" max="1544" width="19" style="1" customWidth="1"/>
    <col min="1545" max="1545" width="20" style="1" customWidth="1"/>
    <col min="1546" max="1546" width="16.625" style="1" customWidth="1"/>
    <col min="1547" max="1547" width="16.375" style="1" customWidth="1"/>
    <col min="1548" max="1552" width="6" style="1" bestFit="1" customWidth="1"/>
    <col min="1553" max="1554" width="7" style="1" bestFit="1" customWidth="1"/>
    <col min="1555" max="1784" width="9.125" style="1"/>
    <col min="1785" max="1785" width="49.25" style="1" bestFit="1" customWidth="1"/>
    <col min="1786" max="1786" width="25" style="1" customWidth="1"/>
    <col min="1787" max="1787" width="21.25" style="1" customWidth="1"/>
    <col min="1788" max="1788" width="16.25" style="1" bestFit="1" customWidth="1"/>
    <col min="1789" max="1789" width="17.875" style="1" bestFit="1" customWidth="1"/>
    <col min="1790" max="1790" width="18.625" style="1" bestFit="1" customWidth="1"/>
    <col min="1791" max="1794" width="17.375" style="1" bestFit="1" customWidth="1"/>
    <col min="1795" max="1795" width="17.375" style="1" customWidth="1"/>
    <col min="1796" max="1796" width="19.25" style="1" customWidth="1"/>
    <col min="1797" max="1797" width="17.625" style="1" bestFit="1" customWidth="1"/>
    <col min="1798" max="1798" width="18.25" style="1" customWidth="1"/>
    <col min="1799" max="1799" width="30.125" style="1" customWidth="1"/>
    <col min="1800" max="1800" width="19" style="1" customWidth="1"/>
    <col min="1801" max="1801" width="20" style="1" customWidth="1"/>
    <col min="1802" max="1802" width="16.625" style="1" customWidth="1"/>
    <col min="1803" max="1803" width="16.375" style="1" customWidth="1"/>
    <col min="1804" max="1808" width="6" style="1" bestFit="1" customWidth="1"/>
    <col min="1809" max="1810" width="7" style="1" bestFit="1" customWidth="1"/>
    <col min="1811" max="2040" width="9.125" style="1"/>
    <col min="2041" max="2041" width="49.25" style="1" bestFit="1" customWidth="1"/>
    <col min="2042" max="2042" width="25" style="1" customWidth="1"/>
    <col min="2043" max="2043" width="21.25" style="1" customWidth="1"/>
    <col min="2044" max="2044" width="16.25" style="1" bestFit="1" customWidth="1"/>
    <col min="2045" max="2045" width="17.875" style="1" bestFit="1" customWidth="1"/>
    <col min="2046" max="2046" width="18.625" style="1" bestFit="1" customWidth="1"/>
    <col min="2047" max="2050" width="17.375" style="1" bestFit="1" customWidth="1"/>
    <col min="2051" max="2051" width="17.375" style="1" customWidth="1"/>
    <col min="2052" max="2052" width="19.25" style="1" customWidth="1"/>
    <col min="2053" max="2053" width="17.625" style="1" bestFit="1" customWidth="1"/>
    <col min="2054" max="2054" width="18.25" style="1" customWidth="1"/>
    <col min="2055" max="2055" width="30.125" style="1" customWidth="1"/>
    <col min="2056" max="2056" width="19" style="1" customWidth="1"/>
    <col min="2057" max="2057" width="20" style="1" customWidth="1"/>
    <col min="2058" max="2058" width="16.625" style="1" customWidth="1"/>
    <col min="2059" max="2059" width="16.375" style="1" customWidth="1"/>
    <col min="2060" max="2064" width="6" style="1" bestFit="1" customWidth="1"/>
    <col min="2065" max="2066" width="7" style="1" bestFit="1" customWidth="1"/>
    <col min="2067" max="2296" width="9.125" style="1"/>
    <col min="2297" max="2297" width="49.25" style="1" bestFit="1" customWidth="1"/>
    <col min="2298" max="2298" width="25" style="1" customWidth="1"/>
    <col min="2299" max="2299" width="21.25" style="1" customWidth="1"/>
    <col min="2300" max="2300" width="16.25" style="1" bestFit="1" customWidth="1"/>
    <col min="2301" max="2301" width="17.875" style="1" bestFit="1" customWidth="1"/>
    <col min="2302" max="2302" width="18.625" style="1" bestFit="1" customWidth="1"/>
    <col min="2303" max="2306" width="17.375" style="1" bestFit="1" customWidth="1"/>
    <col min="2307" max="2307" width="17.375" style="1" customWidth="1"/>
    <col min="2308" max="2308" width="19.25" style="1" customWidth="1"/>
    <col min="2309" max="2309" width="17.625" style="1" bestFit="1" customWidth="1"/>
    <col min="2310" max="2310" width="18.25" style="1" customWidth="1"/>
    <col min="2311" max="2311" width="30.125" style="1" customWidth="1"/>
    <col min="2312" max="2312" width="19" style="1" customWidth="1"/>
    <col min="2313" max="2313" width="20" style="1" customWidth="1"/>
    <col min="2314" max="2314" width="16.625" style="1" customWidth="1"/>
    <col min="2315" max="2315" width="16.375" style="1" customWidth="1"/>
    <col min="2316" max="2320" width="6" style="1" bestFit="1" customWidth="1"/>
    <col min="2321" max="2322" width="7" style="1" bestFit="1" customWidth="1"/>
    <col min="2323" max="2552" width="9.125" style="1"/>
    <col min="2553" max="2553" width="49.25" style="1" bestFit="1" customWidth="1"/>
    <col min="2554" max="2554" width="25" style="1" customWidth="1"/>
    <col min="2555" max="2555" width="21.25" style="1" customWidth="1"/>
    <col min="2556" max="2556" width="16.25" style="1" bestFit="1" customWidth="1"/>
    <col min="2557" max="2557" width="17.875" style="1" bestFit="1" customWidth="1"/>
    <col min="2558" max="2558" width="18.625" style="1" bestFit="1" customWidth="1"/>
    <col min="2559" max="2562" width="17.375" style="1" bestFit="1" customWidth="1"/>
    <col min="2563" max="2563" width="17.375" style="1" customWidth="1"/>
    <col min="2564" max="2564" width="19.25" style="1" customWidth="1"/>
    <col min="2565" max="2565" width="17.625" style="1" bestFit="1" customWidth="1"/>
    <col min="2566" max="2566" width="18.25" style="1" customWidth="1"/>
    <col min="2567" max="2567" width="30.125" style="1" customWidth="1"/>
    <col min="2568" max="2568" width="19" style="1" customWidth="1"/>
    <col min="2569" max="2569" width="20" style="1" customWidth="1"/>
    <col min="2570" max="2570" width="16.625" style="1" customWidth="1"/>
    <col min="2571" max="2571" width="16.375" style="1" customWidth="1"/>
    <col min="2572" max="2576" width="6" style="1" bestFit="1" customWidth="1"/>
    <col min="2577" max="2578" width="7" style="1" bestFit="1" customWidth="1"/>
    <col min="2579" max="2808" width="9.125" style="1"/>
    <col min="2809" max="2809" width="49.25" style="1" bestFit="1" customWidth="1"/>
    <col min="2810" max="2810" width="25" style="1" customWidth="1"/>
    <col min="2811" max="2811" width="21.25" style="1" customWidth="1"/>
    <col min="2812" max="2812" width="16.25" style="1" bestFit="1" customWidth="1"/>
    <col min="2813" max="2813" width="17.875" style="1" bestFit="1" customWidth="1"/>
    <col min="2814" max="2814" width="18.625" style="1" bestFit="1" customWidth="1"/>
    <col min="2815" max="2818" width="17.375" style="1" bestFit="1" customWidth="1"/>
    <col min="2819" max="2819" width="17.375" style="1" customWidth="1"/>
    <col min="2820" max="2820" width="19.25" style="1" customWidth="1"/>
    <col min="2821" max="2821" width="17.625" style="1" bestFit="1" customWidth="1"/>
    <col min="2822" max="2822" width="18.25" style="1" customWidth="1"/>
    <col min="2823" max="2823" width="30.125" style="1" customWidth="1"/>
    <col min="2824" max="2824" width="19" style="1" customWidth="1"/>
    <col min="2825" max="2825" width="20" style="1" customWidth="1"/>
    <col min="2826" max="2826" width="16.625" style="1" customWidth="1"/>
    <col min="2827" max="2827" width="16.375" style="1" customWidth="1"/>
    <col min="2828" max="2832" width="6" style="1" bestFit="1" customWidth="1"/>
    <col min="2833" max="2834" width="7" style="1" bestFit="1" customWidth="1"/>
    <col min="2835" max="3064" width="9.125" style="1"/>
    <col min="3065" max="3065" width="49.25" style="1" bestFit="1" customWidth="1"/>
    <col min="3066" max="3066" width="25" style="1" customWidth="1"/>
    <col min="3067" max="3067" width="21.25" style="1" customWidth="1"/>
    <col min="3068" max="3068" width="16.25" style="1" bestFit="1" customWidth="1"/>
    <col min="3069" max="3069" width="17.875" style="1" bestFit="1" customWidth="1"/>
    <col min="3070" max="3070" width="18.625" style="1" bestFit="1" customWidth="1"/>
    <col min="3071" max="3074" width="17.375" style="1" bestFit="1" customWidth="1"/>
    <col min="3075" max="3075" width="17.375" style="1" customWidth="1"/>
    <col min="3076" max="3076" width="19.25" style="1" customWidth="1"/>
    <col min="3077" max="3077" width="17.625" style="1" bestFit="1" customWidth="1"/>
    <col min="3078" max="3078" width="18.25" style="1" customWidth="1"/>
    <col min="3079" max="3079" width="30.125" style="1" customWidth="1"/>
    <col min="3080" max="3080" width="19" style="1" customWidth="1"/>
    <col min="3081" max="3081" width="20" style="1" customWidth="1"/>
    <col min="3082" max="3082" width="16.625" style="1" customWidth="1"/>
    <col min="3083" max="3083" width="16.375" style="1" customWidth="1"/>
    <col min="3084" max="3088" width="6" style="1" bestFit="1" customWidth="1"/>
    <col min="3089" max="3090" width="7" style="1" bestFit="1" customWidth="1"/>
    <col min="3091" max="3320" width="9.125" style="1"/>
    <col min="3321" max="3321" width="49.25" style="1" bestFit="1" customWidth="1"/>
    <col min="3322" max="3322" width="25" style="1" customWidth="1"/>
    <col min="3323" max="3323" width="21.25" style="1" customWidth="1"/>
    <col min="3324" max="3324" width="16.25" style="1" bestFit="1" customWidth="1"/>
    <col min="3325" max="3325" width="17.875" style="1" bestFit="1" customWidth="1"/>
    <col min="3326" max="3326" width="18.625" style="1" bestFit="1" customWidth="1"/>
    <col min="3327" max="3330" width="17.375" style="1" bestFit="1" customWidth="1"/>
    <col min="3331" max="3331" width="17.375" style="1" customWidth="1"/>
    <col min="3332" max="3332" width="19.25" style="1" customWidth="1"/>
    <col min="3333" max="3333" width="17.625" style="1" bestFit="1" customWidth="1"/>
    <col min="3334" max="3334" width="18.25" style="1" customWidth="1"/>
    <col min="3335" max="3335" width="30.125" style="1" customWidth="1"/>
    <col min="3336" max="3336" width="19" style="1" customWidth="1"/>
    <col min="3337" max="3337" width="20" style="1" customWidth="1"/>
    <col min="3338" max="3338" width="16.625" style="1" customWidth="1"/>
    <col min="3339" max="3339" width="16.375" style="1" customWidth="1"/>
    <col min="3340" max="3344" width="6" style="1" bestFit="1" customWidth="1"/>
    <col min="3345" max="3346" width="7" style="1" bestFit="1" customWidth="1"/>
    <col min="3347" max="3576" width="9.125" style="1"/>
    <col min="3577" max="3577" width="49.25" style="1" bestFit="1" customWidth="1"/>
    <col min="3578" max="3578" width="25" style="1" customWidth="1"/>
    <col min="3579" max="3579" width="21.25" style="1" customWidth="1"/>
    <col min="3580" max="3580" width="16.25" style="1" bestFit="1" customWidth="1"/>
    <col min="3581" max="3581" width="17.875" style="1" bestFit="1" customWidth="1"/>
    <col min="3582" max="3582" width="18.625" style="1" bestFit="1" customWidth="1"/>
    <col min="3583" max="3586" width="17.375" style="1" bestFit="1" customWidth="1"/>
    <col min="3587" max="3587" width="17.375" style="1" customWidth="1"/>
    <col min="3588" max="3588" width="19.25" style="1" customWidth="1"/>
    <col min="3589" max="3589" width="17.625" style="1" bestFit="1" customWidth="1"/>
    <col min="3590" max="3590" width="18.25" style="1" customWidth="1"/>
    <col min="3591" max="3591" width="30.125" style="1" customWidth="1"/>
    <col min="3592" max="3592" width="19" style="1" customWidth="1"/>
    <col min="3593" max="3593" width="20" style="1" customWidth="1"/>
    <col min="3594" max="3594" width="16.625" style="1" customWidth="1"/>
    <col min="3595" max="3595" width="16.375" style="1" customWidth="1"/>
    <col min="3596" max="3600" width="6" style="1" bestFit="1" customWidth="1"/>
    <col min="3601" max="3602" width="7" style="1" bestFit="1" customWidth="1"/>
    <col min="3603" max="3832" width="9.125" style="1"/>
    <col min="3833" max="3833" width="49.25" style="1" bestFit="1" customWidth="1"/>
    <col min="3834" max="3834" width="25" style="1" customWidth="1"/>
    <col min="3835" max="3835" width="21.25" style="1" customWidth="1"/>
    <col min="3836" max="3836" width="16.25" style="1" bestFit="1" customWidth="1"/>
    <col min="3837" max="3837" width="17.875" style="1" bestFit="1" customWidth="1"/>
    <col min="3838" max="3838" width="18.625" style="1" bestFit="1" customWidth="1"/>
    <col min="3839" max="3842" width="17.375" style="1" bestFit="1" customWidth="1"/>
    <col min="3843" max="3843" width="17.375" style="1" customWidth="1"/>
    <col min="3844" max="3844" width="19.25" style="1" customWidth="1"/>
    <col min="3845" max="3845" width="17.625" style="1" bestFit="1" customWidth="1"/>
    <col min="3846" max="3846" width="18.25" style="1" customWidth="1"/>
    <col min="3847" max="3847" width="30.125" style="1" customWidth="1"/>
    <col min="3848" max="3848" width="19" style="1" customWidth="1"/>
    <col min="3849" max="3849" width="20" style="1" customWidth="1"/>
    <col min="3850" max="3850" width="16.625" style="1" customWidth="1"/>
    <col min="3851" max="3851" width="16.375" style="1" customWidth="1"/>
    <col min="3852" max="3856" width="6" style="1" bestFit="1" customWidth="1"/>
    <col min="3857" max="3858" width="7" style="1" bestFit="1" customWidth="1"/>
    <col min="3859" max="4088" width="9.125" style="1"/>
    <col min="4089" max="4089" width="49.25" style="1" bestFit="1" customWidth="1"/>
    <col min="4090" max="4090" width="25" style="1" customWidth="1"/>
    <col min="4091" max="4091" width="21.25" style="1" customWidth="1"/>
    <col min="4092" max="4092" width="16.25" style="1" bestFit="1" customWidth="1"/>
    <col min="4093" max="4093" width="17.875" style="1" bestFit="1" customWidth="1"/>
    <col min="4094" max="4094" width="18.625" style="1" bestFit="1" customWidth="1"/>
    <col min="4095" max="4098" width="17.375" style="1" bestFit="1" customWidth="1"/>
    <col min="4099" max="4099" width="17.375" style="1" customWidth="1"/>
    <col min="4100" max="4100" width="19.25" style="1" customWidth="1"/>
    <col min="4101" max="4101" width="17.625" style="1" bestFit="1" customWidth="1"/>
    <col min="4102" max="4102" width="18.25" style="1" customWidth="1"/>
    <col min="4103" max="4103" width="30.125" style="1" customWidth="1"/>
    <col min="4104" max="4104" width="19" style="1" customWidth="1"/>
    <col min="4105" max="4105" width="20" style="1" customWidth="1"/>
    <col min="4106" max="4106" width="16.625" style="1" customWidth="1"/>
    <col min="4107" max="4107" width="16.375" style="1" customWidth="1"/>
    <col min="4108" max="4112" width="6" style="1" bestFit="1" customWidth="1"/>
    <col min="4113" max="4114" width="7" style="1" bestFit="1" customWidth="1"/>
    <col min="4115" max="4344" width="9.125" style="1"/>
    <col min="4345" max="4345" width="49.25" style="1" bestFit="1" customWidth="1"/>
    <col min="4346" max="4346" width="25" style="1" customWidth="1"/>
    <col min="4347" max="4347" width="21.25" style="1" customWidth="1"/>
    <col min="4348" max="4348" width="16.25" style="1" bestFit="1" customWidth="1"/>
    <col min="4349" max="4349" width="17.875" style="1" bestFit="1" customWidth="1"/>
    <col min="4350" max="4350" width="18.625" style="1" bestFit="1" customWidth="1"/>
    <col min="4351" max="4354" width="17.375" style="1" bestFit="1" customWidth="1"/>
    <col min="4355" max="4355" width="17.375" style="1" customWidth="1"/>
    <col min="4356" max="4356" width="19.25" style="1" customWidth="1"/>
    <col min="4357" max="4357" width="17.625" style="1" bestFit="1" customWidth="1"/>
    <col min="4358" max="4358" width="18.25" style="1" customWidth="1"/>
    <col min="4359" max="4359" width="30.125" style="1" customWidth="1"/>
    <col min="4360" max="4360" width="19" style="1" customWidth="1"/>
    <col min="4361" max="4361" width="20" style="1" customWidth="1"/>
    <col min="4362" max="4362" width="16.625" style="1" customWidth="1"/>
    <col min="4363" max="4363" width="16.375" style="1" customWidth="1"/>
    <col min="4364" max="4368" width="6" style="1" bestFit="1" customWidth="1"/>
    <col min="4369" max="4370" width="7" style="1" bestFit="1" customWidth="1"/>
    <col min="4371" max="4600" width="9.125" style="1"/>
    <col min="4601" max="4601" width="49.25" style="1" bestFit="1" customWidth="1"/>
    <col min="4602" max="4602" width="25" style="1" customWidth="1"/>
    <col min="4603" max="4603" width="21.25" style="1" customWidth="1"/>
    <col min="4604" max="4604" width="16.25" style="1" bestFit="1" customWidth="1"/>
    <col min="4605" max="4605" width="17.875" style="1" bestFit="1" customWidth="1"/>
    <col min="4606" max="4606" width="18.625" style="1" bestFit="1" customWidth="1"/>
    <col min="4607" max="4610" width="17.375" style="1" bestFit="1" customWidth="1"/>
    <col min="4611" max="4611" width="17.375" style="1" customWidth="1"/>
    <col min="4612" max="4612" width="19.25" style="1" customWidth="1"/>
    <col min="4613" max="4613" width="17.625" style="1" bestFit="1" customWidth="1"/>
    <col min="4614" max="4614" width="18.25" style="1" customWidth="1"/>
    <col min="4615" max="4615" width="30.125" style="1" customWidth="1"/>
    <col min="4616" max="4616" width="19" style="1" customWidth="1"/>
    <col min="4617" max="4617" width="20" style="1" customWidth="1"/>
    <col min="4618" max="4618" width="16.625" style="1" customWidth="1"/>
    <col min="4619" max="4619" width="16.375" style="1" customWidth="1"/>
    <col min="4620" max="4624" width="6" style="1" bestFit="1" customWidth="1"/>
    <col min="4625" max="4626" width="7" style="1" bestFit="1" customWidth="1"/>
    <col min="4627" max="4856" width="9.125" style="1"/>
    <col min="4857" max="4857" width="49.25" style="1" bestFit="1" customWidth="1"/>
    <col min="4858" max="4858" width="25" style="1" customWidth="1"/>
    <col min="4859" max="4859" width="21.25" style="1" customWidth="1"/>
    <col min="4860" max="4860" width="16.25" style="1" bestFit="1" customWidth="1"/>
    <col min="4861" max="4861" width="17.875" style="1" bestFit="1" customWidth="1"/>
    <col min="4862" max="4862" width="18.625" style="1" bestFit="1" customWidth="1"/>
    <col min="4863" max="4866" width="17.375" style="1" bestFit="1" customWidth="1"/>
    <col min="4867" max="4867" width="17.375" style="1" customWidth="1"/>
    <col min="4868" max="4868" width="19.25" style="1" customWidth="1"/>
    <col min="4869" max="4869" width="17.625" style="1" bestFit="1" customWidth="1"/>
    <col min="4870" max="4870" width="18.25" style="1" customWidth="1"/>
    <col min="4871" max="4871" width="30.125" style="1" customWidth="1"/>
    <col min="4872" max="4872" width="19" style="1" customWidth="1"/>
    <col min="4873" max="4873" width="20" style="1" customWidth="1"/>
    <col min="4874" max="4874" width="16.625" style="1" customWidth="1"/>
    <col min="4875" max="4875" width="16.375" style="1" customWidth="1"/>
    <col min="4876" max="4880" width="6" style="1" bestFit="1" customWidth="1"/>
    <col min="4881" max="4882" width="7" style="1" bestFit="1" customWidth="1"/>
    <col min="4883" max="5112" width="9.125" style="1"/>
    <col min="5113" max="5113" width="49.25" style="1" bestFit="1" customWidth="1"/>
    <col min="5114" max="5114" width="25" style="1" customWidth="1"/>
    <col min="5115" max="5115" width="21.25" style="1" customWidth="1"/>
    <col min="5116" max="5116" width="16.25" style="1" bestFit="1" customWidth="1"/>
    <col min="5117" max="5117" width="17.875" style="1" bestFit="1" customWidth="1"/>
    <col min="5118" max="5118" width="18.625" style="1" bestFit="1" customWidth="1"/>
    <col min="5119" max="5122" width="17.375" style="1" bestFit="1" customWidth="1"/>
    <col min="5123" max="5123" width="17.375" style="1" customWidth="1"/>
    <col min="5124" max="5124" width="19.25" style="1" customWidth="1"/>
    <col min="5125" max="5125" width="17.625" style="1" bestFit="1" customWidth="1"/>
    <col min="5126" max="5126" width="18.25" style="1" customWidth="1"/>
    <col min="5127" max="5127" width="30.125" style="1" customWidth="1"/>
    <col min="5128" max="5128" width="19" style="1" customWidth="1"/>
    <col min="5129" max="5129" width="20" style="1" customWidth="1"/>
    <col min="5130" max="5130" width="16.625" style="1" customWidth="1"/>
    <col min="5131" max="5131" width="16.375" style="1" customWidth="1"/>
    <col min="5132" max="5136" width="6" style="1" bestFit="1" customWidth="1"/>
    <col min="5137" max="5138" width="7" style="1" bestFit="1" customWidth="1"/>
    <col min="5139" max="5368" width="9.125" style="1"/>
    <col min="5369" max="5369" width="49.25" style="1" bestFit="1" customWidth="1"/>
    <col min="5370" max="5370" width="25" style="1" customWidth="1"/>
    <col min="5371" max="5371" width="21.25" style="1" customWidth="1"/>
    <col min="5372" max="5372" width="16.25" style="1" bestFit="1" customWidth="1"/>
    <col min="5373" max="5373" width="17.875" style="1" bestFit="1" customWidth="1"/>
    <col min="5374" max="5374" width="18.625" style="1" bestFit="1" customWidth="1"/>
    <col min="5375" max="5378" width="17.375" style="1" bestFit="1" customWidth="1"/>
    <col min="5379" max="5379" width="17.375" style="1" customWidth="1"/>
    <col min="5380" max="5380" width="19.25" style="1" customWidth="1"/>
    <col min="5381" max="5381" width="17.625" style="1" bestFit="1" customWidth="1"/>
    <col min="5382" max="5382" width="18.25" style="1" customWidth="1"/>
    <col min="5383" max="5383" width="30.125" style="1" customWidth="1"/>
    <col min="5384" max="5384" width="19" style="1" customWidth="1"/>
    <col min="5385" max="5385" width="20" style="1" customWidth="1"/>
    <col min="5386" max="5386" width="16.625" style="1" customWidth="1"/>
    <col min="5387" max="5387" width="16.375" style="1" customWidth="1"/>
    <col min="5388" max="5392" width="6" style="1" bestFit="1" customWidth="1"/>
    <col min="5393" max="5394" width="7" style="1" bestFit="1" customWidth="1"/>
    <col min="5395" max="5624" width="9.125" style="1"/>
    <col min="5625" max="5625" width="49.25" style="1" bestFit="1" customWidth="1"/>
    <col min="5626" max="5626" width="25" style="1" customWidth="1"/>
    <col min="5627" max="5627" width="21.25" style="1" customWidth="1"/>
    <col min="5628" max="5628" width="16.25" style="1" bestFit="1" customWidth="1"/>
    <col min="5629" max="5629" width="17.875" style="1" bestFit="1" customWidth="1"/>
    <col min="5630" max="5630" width="18.625" style="1" bestFit="1" customWidth="1"/>
    <col min="5631" max="5634" width="17.375" style="1" bestFit="1" customWidth="1"/>
    <col min="5635" max="5635" width="17.375" style="1" customWidth="1"/>
    <col min="5636" max="5636" width="19.25" style="1" customWidth="1"/>
    <col min="5637" max="5637" width="17.625" style="1" bestFit="1" customWidth="1"/>
    <col min="5638" max="5638" width="18.25" style="1" customWidth="1"/>
    <col min="5639" max="5639" width="30.125" style="1" customWidth="1"/>
    <col min="5640" max="5640" width="19" style="1" customWidth="1"/>
    <col min="5641" max="5641" width="20" style="1" customWidth="1"/>
    <col min="5642" max="5642" width="16.625" style="1" customWidth="1"/>
    <col min="5643" max="5643" width="16.375" style="1" customWidth="1"/>
    <col min="5644" max="5648" width="6" style="1" bestFit="1" customWidth="1"/>
    <col min="5649" max="5650" width="7" style="1" bestFit="1" customWidth="1"/>
    <col min="5651" max="5880" width="9.125" style="1"/>
    <col min="5881" max="5881" width="49.25" style="1" bestFit="1" customWidth="1"/>
    <col min="5882" max="5882" width="25" style="1" customWidth="1"/>
    <col min="5883" max="5883" width="21.25" style="1" customWidth="1"/>
    <col min="5884" max="5884" width="16.25" style="1" bestFit="1" customWidth="1"/>
    <col min="5885" max="5885" width="17.875" style="1" bestFit="1" customWidth="1"/>
    <col min="5886" max="5886" width="18.625" style="1" bestFit="1" customWidth="1"/>
    <col min="5887" max="5890" width="17.375" style="1" bestFit="1" customWidth="1"/>
    <col min="5891" max="5891" width="17.375" style="1" customWidth="1"/>
    <col min="5892" max="5892" width="19.25" style="1" customWidth="1"/>
    <col min="5893" max="5893" width="17.625" style="1" bestFit="1" customWidth="1"/>
    <col min="5894" max="5894" width="18.25" style="1" customWidth="1"/>
    <col min="5895" max="5895" width="30.125" style="1" customWidth="1"/>
    <col min="5896" max="5896" width="19" style="1" customWidth="1"/>
    <col min="5897" max="5897" width="20" style="1" customWidth="1"/>
    <col min="5898" max="5898" width="16.625" style="1" customWidth="1"/>
    <col min="5899" max="5899" width="16.375" style="1" customWidth="1"/>
    <col min="5900" max="5904" width="6" style="1" bestFit="1" customWidth="1"/>
    <col min="5905" max="5906" width="7" style="1" bestFit="1" customWidth="1"/>
    <col min="5907" max="6136" width="9.125" style="1"/>
    <col min="6137" max="6137" width="49.25" style="1" bestFit="1" customWidth="1"/>
    <col min="6138" max="6138" width="25" style="1" customWidth="1"/>
    <col min="6139" max="6139" width="21.25" style="1" customWidth="1"/>
    <col min="6140" max="6140" width="16.25" style="1" bestFit="1" customWidth="1"/>
    <col min="6141" max="6141" width="17.875" style="1" bestFit="1" customWidth="1"/>
    <col min="6142" max="6142" width="18.625" style="1" bestFit="1" customWidth="1"/>
    <col min="6143" max="6146" width="17.375" style="1" bestFit="1" customWidth="1"/>
    <col min="6147" max="6147" width="17.375" style="1" customWidth="1"/>
    <col min="6148" max="6148" width="19.25" style="1" customWidth="1"/>
    <col min="6149" max="6149" width="17.625" style="1" bestFit="1" customWidth="1"/>
    <col min="6150" max="6150" width="18.25" style="1" customWidth="1"/>
    <col min="6151" max="6151" width="30.125" style="1" customWidth="1"/>
    <col min="6152" max="6152" width="19" style="1" customWidth="1"/>
    <col min="6153" max="6153" width="20" style="1" customWidth="1"/>
    <col min="6154" max="6154" width="16.625" style="1" customWidth="1"/>
    <col min="6155" max="6155" width="16.375" style="1" customWidth="1"/>
    <col min="6156" max="6160" width="6" style="1" bestFit="1" customWidth="1"/>
    <col min="6161" max="6162" width="7" style="1" bestFit="1" customWidth="1"/>
    <col min="6163" max="6392" width="9.125" style="1"/>
    <col min="6393" max="6393" width="49.25" style="1" bestFit="1" customWidth="1"/>
    <col min="6394" max="6394" width="25" style="1" customWidth="1"/>
    <col min="6395" max="6395" width="21.25" style="1" customWidth="1"/>
    <col min="6396" max="6396" width="16.25" style="1" bestFit="1" customWidth="1"/>
    <col min="6397" max="6397" width="17.875" style="1" bestFit="1" customWidth="1"/>
    <col min="6398" max="6398" width="18.625" style="1" bestFit="1" customWidth="1"/>
    <col min="6399" max="6402" width="17.375" style="1" bestFit="1" customWidth="1"/>
    <col min="6403" max="6403" width="17.375" style="1" customWidth="1"/>
    <col min="6404" max="6404" width="19.25" style="1" customWidth="1"/>
    <col min="6405" max="6405" width="17.625" style="1" bestFit="1" customWidth="1"/>
    <col min="6406" max="6406" width="18.25" style="1" customWidth="1"/>
    <col min="6407" max="6407" width="30.125" style="1" customWidth="1"/>
    <col min="6408" max="6408" width="19" style="1" customWidth="1"/>
    <col min="6409" max="6409" width="20" style="1" customWidth="1"/>
    <col min="6410" max="6410" width="16.625" style="1" customWidth="1"/>
    <col min="6411" max="6411" width="16.375" style="1" customWidth="1"/>
    <col min="6412" max="6416" width="6" style="1" bestFit="1" customWidth="1"/>
    <col min="6417" max="6418" width="7" style="1" bestFit="1" customWidth="1"/>
    <col min="6419" max="6648" width="9.125" style="1"/>
    <col min="6649" max="6649" width="49.25" style="1" bestFit="1" customWidth="1"/>
    <col min="6650" max="6650" width="25" style="1" customWidth="1"/>
    <col min="6651" max="6651" width="21.25" style="1" customWidth="1"/>
    <col min="6652" max="6652" width="16.25" style="1" bestFit="1" customWidth="1"/>
    <col min="6653" max="6653" width="17.875" style="1" bestFit="1" customWidth="1"/>
    <col min="6654" max="6654" width="18.625" style="1" bestFit="1" customWidth="1"/>
    <col min="6655" max="6658" width="17.375" style="1" bestFit="1" customWidth="1"/>
    <col min="6659" max="6659" width="17.375" style="1" customWidth="1"/>
    <col min="6660" max="6660" width="19.25" style="1" customWidth="1"/>
    <col min="6661" max="6661" width="17.625" style="1" bestFit="1" customWidth="1"/>
    <col min="6662" max="6662" width="18.25" style="1" customWidth="1"/>
    <col min="6663" max="6663" width="30.125" style="1" customWidth="1"/>
    <col min="6664" max="6664" width="19" style="1" customWidth="1"/>
    <col min="6665" max="6665" width="20" style="1" customWidth="1"/>
    <col min="6666" max="6666" width="16.625" style="1" customWidth="1"/>
    <col min="6667" max="6667" width="16.375" style="1" customWidth="1"/>
    <col min="6668" max="6672" width="6" style="1" bestFit="1" customWidth="1"/>
    <col min="6673" max="6674" width="7" style="1" bestFit="1" customWidth="1"/>
    <col min="6675" max="6904" width="9.125" style="1"/>
    <col min="6905" max="6905" width="49.25" style="1" bestFit="1" customWidth="1"/>
    <col min="6906" max="6906" width="25" style="1" customWidth="1"/>
    <col min="6907" max="6907" width="21.25" style="1" customWidth="1"/>
    <col min="6908" max="6908" width="16.25" style="1" bestFit="1" customWidth="1"/>
    <col min="6909" max="6909" width="17.875" style="1" bestFit="1" customWidth="1"/>
    <col min="6910" max="6910" width="18.625" style="1" bestFit="1" customWidth="1"/>
    <col min="6911" max="6914" width="17.375" style="1" bestFit="1" customWidth="1"/>
    <col min="6915" max="6915" width="17.375" style="1" customWidth="1"/>
    <col min="6916" max="6916" width="19.25" style="1" customWidth="1"/>
    <col min="6917" max="6917" width="17.625" style="1" bestFit="1" customWidth="1"/>
    <col min="6918" max="6918" width="18.25" style="1" customWidth="1"/>
    <col min="6919" max="6919" width="30.125" style="1" customWidth="1"/>
    <col min="6920" max="6920" width="19" style="1" customWidth="1"/>
    <col min="6921" max="6921" width="20" style="1" customWidth="1"/>
    <col min="6922" max="6922" width="16.625" style="1" customWidth="1"/>
    <col min="6923" max="6923" width="16.375" style="1" customWidth="1"/>
    <col min="6924" max="6928" width="6" style="1" bestFit="1" customWidth="1"/>
    <col min="6929" max="6930" width="7" style="1" bestFit="1" customWidth="1"/>
    <col min="6931" max="7160" width="9.125" style="1"/>
    <col min="7161" max="7161" width="49.25" style="1" bestFit="1" customWidth="1"/>
    <col min="7162" max="7162" width="25" style="1" customWidth="1"/>
    <col min="7163" max="7163" width="21.25" style="1" customWidth="1"/>
    <col min="7164" max="7164" width="16.25" style="1" bestFit="1" customWidth="1"/>
    <col min="7165" max="7165" width="17.875" style="1" bestFit="1" customWidth="1"/>
    <col min="7166" max="7166" width="18.625" style="1" bestFit="1" customWidth="1"/>
    <col min="7167" max="7170" width="17.375" style="1" bestFit="1" customWidth="1"/>
    <col min="7171" max="7171" width="17.375" style="1" customWidth="1"/>
    <col min="7172" max="7172" width="19.25" style="1" customWidth="1"/>
    <col min="7173" max="7173" width="17.625" style="1" bestFit="1" customWidth="1"/>
    <col min="7174" max="7174" width="18.25" style="1" customWidth="1"/>
    <col min="7175" max="7175" width="30.125" style="1" customWidth="1"/>
    <col min="7176" max="7176" width="19" style="1" customWidth="1"/>
    <col min="7177" max="7177" width="20" style="1" customWidth="1"/>
    <col min="7178" max="7178" width="16.625" style="1" customWidth="1"/>
    <col min="7179" max="7179" width="16.375" style="1" customWidth="1"/>
    <col min="7180" max="7184" width="6" style="1" bestFit="1" customWidth="1"/>
    <col min="7185" max="7186" width="7" style="1" bestFit="1" customWidth="1"/>
    <col min="7187" max="7416" width="9.125" style="1"/>
    <col min="7417" max="7417" width="49.25" style="1" bestFit="1" customWidth="1"/>
    <col min="7418" max="7418" width="25" style="1" customWidth="1"/>
    <col min="7419" max="7419" width="21.25" style="1" customWidth="1"/>
    <col min="7420" max="7420" width="16.25" style="1" bestFit="1" customWidth="1"/>
    <col min="7421" max="7421" width="17.875" style="1" bestFit="1" customWidth="1"/>
    <col min="7422" max="7422" width="18.625" style="1" bestFit="1" customWidth="1"/>
    <col min="7423" max="7426" width="17.375" style="1" bestFit="1" customWidth="1"/>
    <col min="7427" max="7427" width="17.375" style="1" customWidth="1"/>
    <col min="7428" max="7428" width="19.25" style="1" customWidth="1"/>
    <col min="7429" max="7429" width="17.625" style="1" bestFit="1" customWidth="1"/>
    <col min="7430" max="7430" width="18.25" style="1" customWidth="1"/>
    <col min="7431" max="7431" width="30.125" style="1" customWidth="1"/>
    <col min="7432" max="7432" width="19" style="1" customWidth="1"/>
    <col min="7433" max="7433" width="20" style="1" customWidth="1"/>
    <col min="7434" max="7434" width="16.625" style="1" customWidth="1"/>
    <col min="7435" max="7435" width="16.375" style="1" customWidth="1"/>
    <col min="7436" max="7440" width="6" style="1" bestFit="1" customWidth="1"/>
    <col min="7441" max="7442" width="7" style="1" bestFit="1" customWidth="1"/>
    <col min="7443" max="7672" width="9.125" style="1"/>
    <col min="7673" max="7673" width="49.25" style="1" bestFit="1" customWidth="1"/>
    <col min="7674" max="7674" width="25" style="1" customWidth="1"/>
    <col min="7675" max="7675" width="21.25" style="1" customWidth="1"/>
    <col min="7676" max="7676" width="16.25" style="1" bestFit="1" customWidth="1"/>
    <col min="7677" max="7677" width="17.875" style="1" bestFit="1" customWidth="1"/>
    <col min="7678" max="7678" width="18.625" style="1" bestFit="1" customWidth="1"/>
    <col min="7679" max="7682" width="17.375" style="1" bestFit="1" customWidth="1"/>
    <col min="7683" max="7683" width="17.375" style="1" customWidth="1"/>
    <col min="7684" max="7684" width="19.25" style="1" customWidth="1"/>
    <col min="7685" max="7685" width="17.625" style="1" bestFit="1" customWidth="1"/>
    <col min="7686" max="7686" width="18.25" style="1" customWidth="1"/>
    <col min="7687" max="7687" width="30.125" style="1" customWidth="1"/>
    <col min="7688" max="7688" width="19" style="1" customWidth="1"/>
    <col min="7689" max="7689" width="20" style="1" customWidth="1"/>
    <col min="7690" max="7690" width="16.625" style="1" customWidth="1"/>
    <col min="7691" max="7691" width="16.375" style="1" customWidth="1"/>
    <col min="7692" max="7696" width="6" style="1" bestFit="1" customWidth="1"/>
    <col min="7697" max="7698" width="7" style="1" bestFit="1" customWidth="1"/>
    <col min="7699" max="7928" width="9.125" style="1"/>
    <col min="7929" max="7929" width="49.25" style="1" bestFit="1" customWidth="1"/>
    <col min="7930" max="7930" width="25" style="1" customWidth="1"/>
    <col min="7931" max="7931" width="21.25" style="1" customWidth="1"/>
    <col min="7932" max="7932" width="16.25" style="1" bestFit="1" customWidth="1"/>
    <col min="7933" max="7933" width="17.875" style="1" bestFit="1" customWidth="1"/>
    <col min="7934" max="7934" width="18.625" style="1" bestFit="1" customWidth="1"/>
    <col min="7935" max="7938" width="17.375" style="1" bestFit="1" customWidth="1"/>
    <col min="7939" max="7939" width="17.375" style="1" customWidth="1"/>
    <col min="7940" max="7940" width="19.25" style="1" customWidth="1"/>
    <col min="7941" max="7941" width="17.625" style="1" bestFit="1" customWidth="1"/>
    <col min="7942" max="7942" width="18.25" style="1" customWidth="1"/>
    <col min="7943" max="7943" width="30.125" style="1" customWidth="1"/>
    <col min="7944" max="7944" width="19" style="1" customWidth="1"/>
    <col min="7945" max="7945" width="20" style="1" customWidth="1"/>
    <col min="7946" max="7946" width="16.625" style="1" customWidth="1"/>
    <col min="7947" max="7947" width="16.375" style="1" customWidth="1"/>
    <col min="7948" max="7952" width="6" style="1" bestFit="1" customWidth="1"/>
    <col min="7953" max="7954" width="7" style="1" bestFit="1" customWidth="1"/>
    <col min="7955" max="8184" width="9.125" style="1"/>
    <col min="8185" max="8185" width="49.25" style="1" bestFit="1" customWidth="1"/>
    <col min="8186" max="8186" width="25" style="1" customWidth="1"/>
    <col min="8187" max="8187" width="21.25" style="1" customWidth="1"/>
    <col min="8188" max="8188" width="16.25" style="1" bestFit="1" customWidth="1"/>
    <col min="8189" max="8189" width="17.875" style="1" bestFit="1" customWidth="1"/>
    <col min="8190" max="8190" width="18.625" style="1" bestFit="1" customWidth="1"/>
    <col min="8191" max="8194" width="17.375" style="1" bestFit="1" customWidth="1"/>
    <col min="8195" max="8195" width="17.375" style="1" customWidth="1"/>
    <col min="8196" max="8196" width="19.25" style="1" customWidth="1"/>
    <col min="8197" max="8197" width="17.625" style="1" bestFit="1" customWidth="1"/>
    <col min="8198" max="8198" width="18.25" style="1" customWidth="1"/>
    <col min="8199" max="8199" width="30.125" style="1" customWidth="1"/>
    <col min="8200" max="8200" width="19" style="1" customWidth="1"/>
    <col min="8201" max="8201" width="20" style="1" customWidth="1"/>
    <col min="8202" max="8202" width="16.625" style="1" customWidth="1"/>
    <col min="8203" max="8203" width="16.375" style="1" customWidth="1"/>
    <col min="8204" max="8208" width="6" style="1" bestFit="1" customWidth="1"/>
    <col min="8209" max="8210" width="7" style="1" bestFit="1" customWidth="1"/>
    <col min="8211" max="8440" width="9.125" style="1"/>
    <col min="8441" max="8441" width="49.25" style="1" bestFit="1" customWidth="1"/>
    <col min="8442" max="8442" width="25" style="1" customWidth="1"/>
    <col min="8443" max="8443" width="21.25" style="1" customWidth="1"/>
    <col min="8444" max="8444" width="16.25" style="1" bestFit="1" customWidth="1"/>
    <col min="8445" max="8445" width="17.875" style="1" bestFit="1" customWidth="1"/>
    <col min="8446" max="8446" width="18.625" style="1" bestFit="1" customWidth="1"/>
    <col min="8447" max="8450" width="17.375" style="1" bestFit="1" customWidth="1"/>
    <col min="8451" max="8451" width="17.375" style="1" customWidth="1"/>
    <col min="8452" max="8452" width="19.25" style="1" customWidth="1"/>
    <col min="8453" max="8453" width="17.625" style="1" bestFit="1" customWidth="1"/>
    <col min="8454" max="8454" width="18.25" style="1" customWidth="1"/>
    <col min="8455" max="8455" width="30.125" style="1" customWidth="1"/>
    <col min="8456" max="8456" width="19" style="1" customWidth="1"/>
    <col min="8457" max="8457" width="20" style="1" customWidth="1"/>
    <col min="8458" max="8458" width="16.625" style="1" customWidth="1"/>
    <col min="8459" max="8459" width="16.375" style="1" customWidth="1"/>
    <col min="8460" max="8464" width="6" style="1" bestFit="1" customWidth="1"/>
    <col min="8465" max="8466" width="7" style="1" bestFit="1" customWidth="1"/>
    <col min="8467" max="8696" width="9.125" style="1"/>
    <col min="8697" max="8697" width="49.25" style="1" bestFit="1" customWidth="1"/>
    <col min="8698" max="8698" width="25" style="1" customWidth="1"/>
    <col min="8699" max="8699" width="21.25" style="1" customWidth="1"/>
    <col min="8700" max="8700" width="16.25" style="1" bestFit="1" customWidth="1"/>
    <col min="8701" max="8701" width="17.875" style="1" bestFit="1" customWidth="1"/>
    <col min="8702" max="8702" width="18.625" style="1" bestFit="1" customWidth="1"/>
    <col min="8703" max="8706" width="17.375" style="1" bestFit="1" customWidth="1"/>
    <col min="8707" max="8707" width="17.375" style="1" customWidth="1"/>
    <col min="8708" max="8708" width="19.25" style="1" customWidth="1"/>
    <col min="8709" max="8709" width="17.625" style="1" bestFit="1" customWidth="1"/>
    <col min="8710" max="8710" width="18.25" style="1" customWidth="1"/>
    <col min="8711" max="8711" width="30.125" style="1" customWidth="1"/>
    <col min="8712" max="8712" width="19" style="1" customWidth="1"/>
    <col min="8713" max="8713" width="20" style="1" customWidth="1"/>
    <col min="8714" max="8714" width="16.625" style="1" customWidth="1"/>
    <col min="8715" max="8715" width="16.375" style="1" customWidth="1"/>
    <col min="8716" max="8720" width="6" style="1" bestFit="1" customWidth="1"/>
    <col min="8721" max="8722" width="7" style="1" bestFit="1" customWidth="1"/>
    <col min="8723" max="8952" width="9.125" style="1"/>
    <col min="8953" max="8953" width="49.25" style="1" bestFit="1" customWidth="1"/>
    <col min="8954" max="8954" width="25" style="1" customWidth="1"/>
    <col min="8955" max="8955" width="21.25" style="1" customWidth="1"/>
    <col min="8956" max="8956" width="16.25" style="1" bestFit="1" customWidth="1"/>
    <col min="8957" max="8957" width="17.875" style="1" bestFit="1" customWidth="1"/>
    <col min="8958" max="8958" width="18.625" style="1" bestFit="1" customWidth="1"/>
    <col min="8959" max="8962" width="17.375" style="1" bestFit="1" customWidth="1"/>
    <col min="8963" max="8963" width="17.375" style="1" customWidth="1"/>
    <col min="8964" max="8964" width="19.25" style="1" customWidth="1"/>
    <col min="8965" max="8965" width="17.625" style="1" bestFit="1" customWidth="1"/>
    <col min="8966" max="8966" width="18.25" style="1" customWidth="1"/>
    <col min="8967" max="8967" width="30.125" style="1" customWidth="1"/>
    <col min="8968" max="8968" width="19" style="1" customWidth="1"/>
    <col min="8969" max="8969" width="20" style="1" customWidth="1"/>
    <col min="8970" max="8970" width="16.625" style="1" customWidth="1"/>
    <col min="8971" max="8971" width="16.375" style="1" customWidth="1"/>
    <col min="8972" max="8976" width="6" style="1" bestFit="1" customWidth="1"/>
    <col min="8977" max="8978" width="7" style="1" bestFit="1" customWidth="1"/>
    <col min="8979" max="9208" width="9.125" style="1"/>
    <col min="9209" max="9209" width="49.25" style="1" bestFit="1" customWidth="1"/>
    <col min="9210" max="9210" width="25" style="1" customWidth="1"/>
    <col min="9211" max="9211" width="21.25" style="1" customWidth="1"/>
    <col min="9212" max="9212" width="16.25" style="1" bestFit="1" customWidth="1"/>
    <col min="9213" max="9213" width="17.875" style="1" bestFit="1" customWidth="1"/>
    <col min="9214" max="9214" width="18.625" style="1" bestFit="1" customWidth="1"/>
    <col min="9215" max="9218" width="17.375" style="1" bestFit="1" customWidth="1"/>
    <col min="9219" max="9219" width="17.375" style="1" customWidth="1"/>
    <col min="9220" max="9220" width="19.25" style="1" customWidth="1"/>
    <col min="9221" max="9221" width="17.625" style="1" bestFit="1" customWidth="1"/>
    <col min="9222" max="9222" width="18.25" style="1" customWidth="1"/>
    <col min="9223" max="9223" width="30.125" style="1" customWidth="1"/>
    <col min="9224" max="9224" width="19" style="1" customWidth="1"/>
    <col min="9225" max="9225" width="20" style="1" customWidth="1"/>
    <col min="9226" max="9226" width="16.625" style="1" customWidth="1"/>
    <col min="9227" max="9227" width="16.375" style="1" customWidth="1"/>
    <col min="9228" max="9232" width="6" style="1" bestFit="1" customWidth="1"/>
    <col min="9233" max="9234" width="7" style="1" bestFit="1" customWidth="1"/>
    <col min="9235" max="9464" width="9.125" style="1"/>
    <col min="9465" max="9465" width="49.25" style="1" bestFit="1" customWidth="1"/>
    <col min="9466" max="9466" width="25" style="1" customWidth="1"/>
    <col min="9467" max="9467" width="21.25" style="1" customWidth="1"/>
    <col min="9468" max="9468" width="16.25" style="1" bestFit="1" customWidth="1"/>
    <col min="9469" max="9469" width="17.875" style="1" bestFit="1" customWidth="1"/>
    <col min="9470" max="9470" width="18.625" style="1" bestFit="1" customWidth="1"/>
    <col min="9471" max="9474" width="17.375" style="1" bestFit="1" customWidth="1"/>
    <col min="9475" max="9475" width="17.375" style="1" customWidth="1"/>
    <col min="9476" max="9476" width="19.25" style="1" customWidth="1"/>
    <col min="9477" max="9477" width="17.625" style="1" bestFit="1" customWidth="1"/>
    <col min="9478" max="9478" width="18.25" style="1" customWidth="1"/>
    <col min="9479" max="9479" width="30.125" style="1" customWidth="1"/>
    <col min="9480" max="9480" width="19" style="1" customWidth="1"/>
    <col min="9481" max="9481" width="20" style="1" customWidth="1"/>
    <col min="9482" max="9482" width="16.625" style="1" customWidth="1"/>
    <col min="9483" max="9483" width="16.375" style="1" customWidth="1"/>
    <col min="9484" max="9488" width="6" style="1" bestFit="1" customWidth="1"/>
    <col min="9489" max="9490" width="7" style="1" bestFit="1" customWidth="1"/>
    <col min="9491" max="9720" width="9.125" style="1"/>
    <col min="9721" max="9721" width="49.25" style="1" bestFit="1" customWidth="1"/>
    <col min="9722" max="9722" width="25" style="1" customWidth="1"/>
    <col min="9723" max="9723" width="21.25" style="1" customWidth="1"/>
    <col min="9724" max="9724" width="16.25" style="1" bestFit="1" customWidth="1"/>
    <col min="9725" max="9725" width="17.875" style="1" bestFit="1" customWidth="1"/>
    <col min="9726" max="9726" width="18.625" style="1" bestFit="1" customWidth="1"/>
    <col min="9727" max="9730" width="17.375" style="1" bestFit="1" customWidth="1"/>
    <col min="9731" max="9731" width="17.375" style="1" customWidth="1"/>
    <col min="9732" max="9732" width="19.25" style="1" customWidth="1"/>
    <col min="9733" max="9733" width="17.625" style="1" bestFit="1" customWidth="1"/>
    <col min="9734" max="9734" width="18.25" style="1" customWidth="1"/>
    <col min="9735" max="9735" width="30.125" style="1" customWidth="1"/>
    <col min="9736" max="9736" width="19" style="1" customWidth="1"/>
    <col min="9737" max="9737" width="20" style="1" customWidth="1"/>
    <col min="9738" max="9738" width="16.625" style="1" customWidth="1"/>
    <col min="9739" max="9739" width="16.375" style="1" customWidth="1"/>
    <col min="9740" max="9744" width="6" style="1" bestFit="1" customWidth="1"/>
    <col min="9745" max="9746" width="7" style="1" bestFit="1" customWidth="1"/>
    <col min="9747" max="9976" width="9.125" style="1"/>
    <col min="9977" max="9977" width="49.25" style="1" bestFit="1" customWidth="1"/>
    <col min="9978" max="9978" width="25" style="1" customWidth="1"/>
    <col min="9979" max="9979" width="21.25" style="1" customWidth="1"/>
    <col min="9980" max="9980" width="16.25" style="1" bestFit="1" customWidth="1"/>
    <col min="9981" max="9981" width="17.875" style="1" bestFit="1" customWidth="1"/>
    <col min="9982" max="9982" width="18.625" style="1" bestFit="1" customWidth="1"/>
    <col min="9983" max="9986" width="17.375" style="1" bestFit="1" customWidth="1"/>
    <col min="9987" max="9987" width="17.375" style="1" customWidth="1"/>
    <col min="9988" max="9988" width="19.25" style="1" customWidth="1"/>
    <col min="9989" max="9989" width="17.625" style="1" bestFit="1" customWidth="1"/>
    <col min="9990" max="9990" width="18.25" style="1" customWidth="1"/>
    <col min="9991" max="9991" width="30.125" style="1" customWidth="1"/>
    <col min="9992" max="9992" width="19" style="1" customWidth="1"/>
    <col min="9993" max="9993" width="20" style="1" customWidth="1"/>
    <col min="9994" max="9994" width="16.625" style="1" customWidth="1"/>
    <col min="9995" max="9995" width="16.375" style="1" customWidth="1"/>
    <col min="9996" max="10000" width="6" style="1" bestFit="1" customWidth="1"/>
    <col min="10001" max="10002" width="7" style="1" bestFit="1" customWidth="1"/>
    <col min="10003" max="10232" width="9.125" style="1"/>
    <col min="10233" max="10233" width="49.25" style="1" bestFit="1" customWidth="1"/>
    <col min="10234" max="10234" width="25" style="1" customWidth="1"/>
    <col min="10235" max="10235" width="21.25" style="1" customWidth="1"/>
    <col min="10236" max="10236" width="16.25" style="1" bestFit="1" customWidth="1"/>
    <col min="10237" max="10237" width="17.875" style="1" bestFit="1" customWidth="1"/>
    <col min="10238" max="10238" width="18.625" style="1" bestFit="1" customWidth="1"/>
    <col min="10239" max="10242" width="17.375" style="1" bestFit="1" customWidth="1"/>
    <col min="10243" max="10243" width="17.375" style="1" customWidth="1"/>
    <col min="10244" max="10244" width="19.25" style="1" customWidth="1"/>
    <col min="10245" max="10245" width="17.625" style="1" bestFit="1" customWidth="1"/>
    <col min="10246" max="10246" width="18.25" style="1" customWidth="1"/>
    <col min="10247" max="10247" width="30.125" style="1" customWidth="1"/>
    <col min="10248" max="10248" width="19" style="1" customWidth="1"/>
    <col min="10249" max="10249" width="20" style="1" customWidth="1"/>
    <col min="10250" max="10250" width="16.625" style="1" customWidth="1"/>
    <col min="10251" max="10251" width="16.375" style="1" customWidth="1"/>
    <col min="10252" max="10256" width="6" style="1" bestFit="1" customWidth="1"/>
    <col min="10257" max="10258" width="7" style="1" bestFit="1" customWidth="1"/>
    <col min="10259" max="10488" width="9.125" style="1"/>
    <col min="10489" max="10489" width="49.25" style="1" bestFit="1" customWidth="1"/>
    <col min="10490" max="10490" width="25" style="1" customWidth="1"/>
    <col min="10491" max="10491" width="21.25" style="1" customWidth="1"/>
    <col min="10492" max="10492" width="16.25" style="1" bestFit="1" customWidth="1"/>
    <col min="10493" max="10493" width="17.875" style="1" bestFit="1" customWidth="1"/>
    <col min="10494" max="10494" width="18.625" style="1" bestFit="1" customWidth="1"/>
    <col min="10495" max="10498" width="17.375" style="1" bestFit="1" customWidth="1"/>
    <col min="10499" max="10499" width="17.375" style="1" customWidth="1"/>
    <col min="10500" max="10500" width="19.25" style="1" customWidth="1"/>
    <col min="10501" max="10501" width="17.625" style="1" bestFit="1" customWidth="1"/>
    <col min="10502" max="10502" width="18.25" style="1" customWidth="1"/>
    <col min="10503" max="10503" width="30.125" style="1" customWidth="1"/>
    <col min="10504" max="10504" width="19" style="1" customWidth="1"/>
    <col min="10505" max="10505" width="20" style="1" customWidth="1"/>
    <col min="10506" max="10506" width="16.625" style="1" customWidth="1"/>
    <col min="10507" max="10507" width="16.375" style="1" customWidth="1"/>
    <col min="10508" max="10512" width="6" style="1" bestFit="1" customWidth="1"/>
    <col min="10513" max="10514" width="7" style="1" bestFit="1" customWidth="1"/>
    <col min="10515" max="10744" width="9.125" style="1"/>
    <col min="10745" max="10745" width="49.25" style="1" bestFit="1" customWidth="1"/>
    <col min="10746" max="10746" width="25" style="1" customWidth="1"/>
    <col min="10747" max="10747" width="21.25" style="1" customWidth="1"/>
    <col min="10748" max="10748" width="16.25" style="1" bestFit="1" customWidth="1"/>
    <col min="10749" max="10749" width="17.875" style="1" bestFit="1" customWidth="1"/>
    <col min="10750" max="10750" width="18.625" style="1" bestFit="1" customWidth="1"/>
    <col min="10751" max="10754" width="17.375" style="1" bestFit="1" customWidth="1"/>
    <col min="10755" max="10755" width="17.375" style="1" customWidth="1"/>
    <col min="10756" max="10756" width="19.25" style="1" customWidth="1"/>
    <col min="10757" max="10757" width="17.625" style="1" bestFit="1" customWidth="1"/>
    <col min="10758" max="10758" width="18.25" style="1" customWidth="1"/>
    <col min="10759" max="10759" width="30.125" style="1" customWidth="1"/>
    <col min="10760" max="10760" width="19" style="1" customWidth="1"/>
    <col min="10761" max="10761" width="20" style="1" customWidth="1"/>
    <col min="10762" max="10762" width="16.625" style="1" customWidth="1"/>
    <col min="10763" max="10763" width="16.375" style="1" customWidth="1"/>
    <col min="10764" max="10768" width="6" style="1" bestFit="1" customWidth="1"/>
    <col min="10769" max="10770" width="7" style="1" bestFit="1" customWidth="1"/>
    <col min="10771" max="11000" width="9.125" style="1"/>
    <col min="11001" max="11001" width="49.25" style="1" bestFit="1" customWidth="1"/>
    <col min="11002" max="11002" width="25" style="1" customWidth="1"/>
    <col min="11003" max="11003" width="21.25" style="1" customWidth="1"/>
    <col min="11004" max="11004" width="16.25" style="1" bestFit="1" customWidth="1"/>
    <col min="11005" max="11005" width="17.875" style="1" bestFit="1" customWidth="1"/>
    <col min="11006" max="11006" width="18.625" style="1" bestFit="1" customWidth="1"/>
    <col min="11007" max="11010" width="17.375" style="1" bestFit="1" customWidth="1"/>
    <col min="11011" max="11011" width="17.375" style="1" customWidth="1"/>
    <col min="11012" max="11012" width="19.25" style="1" customWidth="1"/>
    <col min="11013" max="11013" width="17.625" style="1" bestFit="1" customWidth="1"/>
    <col min="11014" max="11014" width="18.25" style="1" customWidth="1"/>
    <col min="11015" max="11015" width="30.125" style="1" customWidth="1"/>
    <col min="11016" max="11016" width="19" style="1" customWidth="1"/>
    <col min="11017" max="11017" width="20" style="1" customWidth="1"/>
    <col min="11018" max="11018" width="16.625" style="1" customWidth="1"/>
    <col min="11019" max="11019" width="16.375" style="1" customWidth="1"/>
    <col min="11020" max="11024" width="6" style="1" bestFit="1" customWidth="1"/>
    <col min="11025" max="11026" width="7" style="1" bestFit="1" customWidth="1"/>
    <col min="11027" max="11256" width="9.125" style="1"/>
    <col min="11257" max="11257" width="49.25" style="1" bestFit="1" customWidth="1"/>
    <col min="11258" max="11258" width="25" style="1" customWidth="1"/>
    <col min="11259" max="11259" width="21.25" style="1" customWidth="1"/>
    <col min="11260" max="11260" width="16.25" style="1" bestFit="1" customWidth="1"/>
    <col min="11261" max="11261" width="17.875" style="1" bestFit="1" customWidth="1"/>
    <col min="11262" max="11262" width="18.625" style="1" bestFit="1" customWidth="1"/>
    <col min="11263" max="11266" width="17.375" style="1" bestFit="1" customWidth="1"/>
    <col min="11267" max="11267" width="17.375" style="1" customWidth="1"/>
    <col min="11268" max="11268" width="19.25" style="1" customWidth="1"/>
    <col min="11269" max="11269" width="17.625" style="1" bestFit="1" customWidth="1"/>
    <col min="11270" max="11270" width="18.25" style="1" customWidth="1"/>
    <col min="11271" max="11271" width="30.125" style="1" customWidth="1"/>
    <col min="11272" max="11272" width="19" style="1" customWidth="1"/>
    <col min="11273" max="11273" width="20" style="1" customWidth="1"/>
    <col min="11274" max="11274" width="16.625" style="1" customWidth="1"/>
    <col min="11275" max="11275" width="16.375" style="1" customWidth="1"/>
    <col min="11276" max="11280" width="6" style="1" bestFit="1" customWidth="1"/>
    <col min="11281" max="11282" width="7" style="1" bestFit="1" customWidth="1"/>
    <col min="11283" max="11512" width="9.125" style="1"/>
    <col min="11513" max="11513" width="49.25" style="1" bestFit="1" customWidth="1"/>
    <col min="11514" max="11514" width="25" style="1" customWidth="1"/>
    <col min="11515" max="11515" width="21.25" style="1" customWidth="1"/>
    <col min="11516" max="11516" width="16.25" style="1" bestFit="1" customWidth="1"/>
    <col min="11517" max="11517" width="17.875" style="1" bestFit="1" customWidth="1"/>
    <col min="11518" max="11518" width="18.625" style="1" bestFit="1" customWidth="1"/>
    <col min="11519" max="11522" width="17.375" style="1" bestFit="1" customWidth="1"/>
    <col min="11523" max="11523" width="17.375" style="1" customWidth="1"/>
    <col min="11524" max="11524" width="19.25" style="1" customWidth="1"/>
    <col min="11525" max="11525" width="17.625" style="1" bestFit="1" customWidth="1"/>
    <col min="11526" max="11526" width="18.25" style="1" customWidth="1"/>
    <col min="11527" max="11527" width="30.125" style="1" customWidth="1"/>
    <col min="11528" max="11528" width="19" style="1" customWidth="1"/>
    <col min="11529" max="11529" width="20" style="1" customWidth="1"/>
    <col min="11530" max="11530" width="16.625" style="1" customWidth="1"/>
    <col min="11531" max="11531" width="16.375" style="1" customWidth="1"/>
    <col min="11532" max="11536" width="6" style="1" bestFit="1" customWidth="1"/>
    <col min="11537" max="11538" width="7" style="1" bestFit="1" customWidth="1"/>
    <col min="11539" max="11768" width="9.125" style="1"/>
    <col min="11769" max="11769" width="49.25" style="1" bestFit="1" customWidth="1"/>
    <col min="11770" max="11770" width="25" style="1" customWidth="1"/>
    <col min="11771" max="11771" width="21.25" style="1" customWidth="1"/>
    <col min="11772" max="11772" width="16.25" style="1" bestFit="1" customWidth="1"/>
    <col min="11773" max="11773" width="17.875" style="1" bestFit="1" customWidth="1"/>
    <col min="11774" max="11774" width="18.625" style="1" bestFit="1" customWidth="1"/>
    <col min="11775" max="11778" width="17.375" style="1" bestFit="1" customWidth="1"/>
    <col min="11779" max="11779" width="17.375" style="1" customWidth="1"/>
    <col min="11780" max="11780" width="19.25" style="1" customWidth="1"/>
    <col min="11781" max="11781" width="17.625" style="1" bestFit="1" customWidth="1"/>
    <col min="11782" max="11782" width="18.25" style="1" customWidth="1"/>
    <col min="11783" max="11783" width="30.125" style="1" customWidth="1"/>
    <col min="11784" max="11784" width="19" style="1" customWidth="1"/>
    <col min="11785" max="11785" width="20" style="1" customWidth="1"/>
    <col min="11786" max="11786" width="16.625" style="1" customWidth="1"/>
    <col min="11787" max="11787" width="16.375" style="1" customWidth="1"/>
    <col min="11788" max="11792" width="6" style="1" bestFit="1" customWidth="1"/>
    <col min="11793" max="11794" width="7" style="1" bestFit="1" customWidth="1"/>
    <col min="11795" max="12024" width="9.125" style="1"/>
    <col min="12025" max="12025" width="49.25" style="1" bestFit="1" customWidth="1"/>
    <col min="12026" max="12026" width="25" style="1" customWidth="1"/>
    <col min="12027" max="12027" width="21.25" style="1" customWidth="1"/>
    <col min="12028" max="12028" width="16.25" style="1" bestFit="1" customWidth="1"/>
    <col min="12029" max="12029" width="17.875" style="1" bestFit="1" customWidth="1"/>
    <col min="12030" max="12030" width="18.625" style="1" bestFit="1" customWidth="1"/>
    <col min="12031" max="12034" width="17.375" style="1" bestFit="1" customWidth="1"/>
    <col min="12035" max="12035" width="17.375" style="1" customWidth="1"/>
    <col min="12036" max="12036" width="19.25" style="1" customWidth="1"/>
    <col min="12037" max="12037" width="17.625" style="1" bestFit="1" customWidth="1"/>
    <col min="12038" max="12038" width="18.25" style="1" customWidth="1"/>
    <col min="12039" max="12039" width="30.125" style="1" customWidth="1"/>
    <col min="12040" max="12040" width="19" style="1" customWidth="1"/>
    <col min="12041" max="12041" width="20" style="1" customWidth="1"/>
    <col min="12042" max="12042" width="16.625" style="1" customWidth="1"/>
    <col min="12043" max="12043" width="16.375" style="1" customWidth="1"/>
    <col min="12044" max="12048" width="6" style="1" bestFit="1" customWidth="1"/>
    <col min="12049" max="12050" width="7" style="1" bestFit="1" customWidth="1"/>
    <col min="12051" max="12280" width="9.125" style="1"/>
    <col min="12281" max="12281" width="49.25" style="1" bestFit="1" customWidth="1"/>
    <col min="12282" max="12282" width="25" style="1" customWidth="1"/>
    <col min="12283" max="12283" width="21.25" style="1" customWidth="1"/>
    <col min="12284" max="12284" width="16.25" style="1" bestFit="1" customWidth="1"/>
    <col min="12285" max="12285" width="17.875" style="1" bestFit="1" customWidth="1"/>
    <col min="12286" max="12286" width="18.625" style="1" bestFit="1" customWidth="1"/>
    <col min="12287" max="12290" width="17.375" style="1" bestFit="1" customWidth="1"/>
    <col min="12291" max="12291" width="17.375" style="1" customWidth="1"/>
    <col min="12292" max="12292" width="19.25" style="1" customWidth="1"/>
    <col min="12293" max="12293" width="17.625" style="1" bestFit="1" customWidth="1"/>
    <col min="12294" max="12294" width="18.25" style="1" customWidth="1"/>
    <col min="12295" max="12295" width="30.125" style="1" customWidth="1"/>
    <col min="12296" max="12296" width="19" style="1" customWidth="1"/>
    <col min="12297" max="12297" width="20" style="1" customWidth="1"/>
    <col min="12298" max="12298" width="16.625" style="1" customWidth="1"/>
    <col min="12299" max="12299" width="16.375" style="1" customWidth="1"/>
    <col min="12300" max="12304" width="6" style="1" bestFit="1" customWidth="1"/>
    <col min="12305" max="12306" width="7" style="1" bestFit="1" customWidth="1"/>
    <col min="12307" max="12536" width="9.125" style="1"/>
    <col min="12537" max="12537" width="49.25" style="1" bestFit="1" customWidth="1"/>
    <col min="12538" max="12538" width="25" style="1" customWidth="1"/>
    <col min="12539" max="12539" width="21.25" style="1" customWidth="1"/>
    <col min="12540" max="12540" width="16.25" style="1" bestFit="1" customWidth="1"/>
    <col min="12541" max="12541" width="17.875" style="1" bestFit="1" customWidth="1"/>
    <col min="12542" max="12542" width="18.625" style="1" bestFit="1" customWidth="1"/>
    <col min="12543" max="12546" width="17.375" style="1" bestFit="1" customWidth="1"/>
    <col min="12547" max="12547" width="17.375" style="1" customWidth="1"/>
    <col min="12548" max="12548" width="19.25" style="1" customWidth="1"/>
    <col min="12549" max="12549" width="17.625" style="1" bestFit="1" customWidth="1"/>
    <col min="12550" max="12550" width="18.25" style="1" customWidth="1"/>
    <col min="12551" max="12551" width="30.125" style="1" customWidth="1"/>
    <col min="12552" max="12552" width="19" style="1" customWidth="1"/>
    <col min="12553" max="12553" width="20" style="1" customWidth="1"/>
    <col min="12554" max="12554" width="16.625" style="1" customWidth="1"/>
    <col min="12555" max="12555" width="16.375" style="1" customWidth="1"/>
    <col min="12556" max="12560" width="6" style="1" bestFit="1" customWidth="1"/>
    <col min="12561" max="12562" width="7" style="1" bestFit="1" customWidth="1"/>
    <col min="12563" max="12792" width="9.125" style="1"/>
    <col min="12793" max="12793" width="49.25" style="1" bestFit="1" customWidth="1"/>
    <col min="12794" max="12794" width="25" style="1" customWidth="1"/>
    <col min="12795" max="12795" width="21.25" style="1" customWidth="1"/>
    <col min="12796" max="12796" width="16.25" style="1" bestFit="1" customWidth="1"/>
    <col min="12797" max="12797" width="17.875" style="1" bestFit="1" customWidth="1"/>
    <col min="12798" max="12798" width="18.625" style="1" bestFit="1" customWidth="1"/>
    <col min="12799" max="12802" width="17.375" style="1" bestFit="1" customWidth="1"/>
    <col min="12803" max="12803" width="17.375" style="1" customWidth="1"/>
    <col min="12804" max="12804" width="19.25" style="1" customWidth="1"/>
    <col min="12805" max="12805" width="17.625" style="1" bestFit="1" customWidth="1"/>
    <col min="12806" max="12806" width="18.25" style="1" customWidth="1"/>
    <col min="12807" max="12807" width="30.125" style="1" customWidth="1"/>
    <col min="12808" max="12808" width="19" style="1" customWidth="1"/>
    <col min="12809" max="12809" width="20" style="1" customWidth="1"/>
    <col min="12810" max="12810" width="16.625" style="1" customWidth="1"/>
    <col min="12811" max="12811" width="16.375" style="1" customWidth="1"/>
    <col min="12812" max="12816" width="6" style="1" bestFit="1" customWidth="1"/>
    <col min="12817" max="12818" width="7" style="1" bestFit="1" customWidth="1"/>
    <col min="12819" max="13048" width="9.125" style="1"/>
    <col min="13049" max="13049" width="49.25" style="1" bestFit="1" customWidth="1"/>
    <col min="13050" max="13050" width="25" style="1" customWidth="1"/>
    <col min="13051" max="13051" width="21.25" style="1" customWidth="1"/>
    <col min="13052" max="13052" width="16.25" style="1" bestFit="1" customWidth="1"/>
    <col min="13053" max="13053" width="17.875" style="1" bestFit="1" customWidth="1"/>
    <col min="13054" max="13054" width="18.625" style="1" bestFit="1" customWidth="1"/>
    <col min="13055" max="13058" width="17.375" style="1" bestFit="1" customWidth="1"/>
    <col min="13059" max="13059" width="17.375" style="1" customWidth="1"/>
    <col min="13060" max="13060" width="19.25" style="1" customWidth="1"/>
    <col min="13061" max="13061" width="17.625" style="1" bestFit="1" customWidth="1"/>
    <col min="13062" max="13062" width="18.25" style="1" customWidth="1"/>
    <col min="13063" max="13063" width="30.125" style="1" customWidth="1"/>
    <col min="13064" max="13064" width="19" style="1" customWidth="1"/>
    <col min="13065" max="13065" width="20" style="1" customWidth="1"/>
    <col min="13066" max="13066" width="16.625" style="1" customWidth="1"/>
    <col min="13067" max="13067" width="16.375" style="1" customWidth="1"/>
    <col min="13068" max="13072" width="6" style="1" bestFit="1" customWidth="1"/>
    <col min="13073" max="13074" width="7" style="1" bestFit="1" customWidth="1"/>
    <col min="13075" max="13304" width="9.125" style="1"/>
    <col min="13305" max="13305" width="49.25" style="1" bestFit="1" customWidth="1"/>
    <col min="13306" max="13306" width="25" style="1" customWidth="1"/>
    <col min="13307" max="13307" width="21.25" style="1" customWidth="1"/>
    <col min="13308" max="13308" width="16.25" style="1" bestFit="1" customWidth="1"/>
    <col min="13309" max="13309" width="17.875" style="1" bestFit="1" customWidth="1"/>
    <col min="13310" max="13310" width="18.625" style="1" bestFit="1" customWidth="1"/>
    <col min="13311" max="13314" width="17.375" style="1" bestFit="1" customWidth="1"/>
    <col min="13315" max="13315" width="17.375" style="1" customWidth="1"/>
    <col min="13316" max="13316" width="19.25" style="1" customWidth="1"/>
    <col min="13317" max="13317" width="17.625" style="1" bestFit="1" customWidth="1"/>
    <col min="13318" max="13318" width="18.25" style="1" customWidth="1"/>
    <col min="13319" max="13319" width="30.125" style="1" customWidth="1"/>
    <col min="13320" max="13320" width="19" style="1" customWidth="1"/>
    <col min="13321" max="13321" width="20" style="1" customWidth="1"/>
    <col min="13322" max="13322" width="16.625" style="1" customWidth="1"/>
    <col min="13323" max="13323" width="16.375" style="1" customWidth="1"/>
    <col min="13324" max="13328" width="6" style="1" bestFit="1" customWidth="1"/>
    <col min="13329" max="13330" width="7" style="1" bestFit="1" customWidth="1"/>
    <col min="13331" max="13560" width="9.125" style="1"/>
    <col min="13561" max="13561" width="49.25" style="1" bestFit="1" customWidth="1"/>
    <col min="13562" max="13562" width="25" style="1" customWidth="1"/>
    <col min="13563" max="13563" width="21.25" style="1" customWidth="1"/>
    <col min="13564" max="13564" width="16.25" style="1" bestFit="1" customWidth="1"/>
    <col min="13565" max="13565" width="17.875" style="1" bestFit="1" customWidth="1"/>
    <col min="13566" max="13566" width="18.625" style="1" bestFit="1" customWidth="1"/>
    <col min="13567" max="13570" width="17.375" style="1" bestFit="1" customWidth="1"/>
    <col min="13571" max="13571" width="17.375" style="1" customWidth="1"/>
    <col min="13572" max="13572" width="19.25" style="1" customWidth="1"/>
    <col min="13573" max="13573" width="17.625" style="1" bestFit="1" customWidth="1"/>
    <col min="13574" max="13574" width="18.25" style="1" customWidth="1"/>
    <col min="13575" max="13575" width="30.125" style="1" customWidth="1"/>
    <col min="13576" max="13576" width="19" style="1" customWidth="1"/>
    <col min="13577" max="13577" width="20" style="1" customWidth="1"/>
    <col min="13578" max="13578" width="16.625" style="1" customWidth="1"/>
    <col min="13579" max="13579" width="16.375" style="1" customWidth="1"/>
    <col min="13580" max="13584" width="6" style="1" bestFit="1" customWidth="1"/>
    <col min="13585" max="13586" width="7" style="1" bestFit="1" customWidth="1"/>
    <col min="13587" max="13816" width="9.125" style="1"/>
    <col min="13817" max="13817" width="49.25" style="1" bestFit="1" customWidth="1"/>
    <col min="13818" max="13818" width="25" style="1" customWidth="1"/>
    <col min="13819" max="13819" width="21.25" style="1" customWidth="1"/>
    <col min="13820" max="13820" width="16.25" style="1" bestFit="1" customWidth="1"/>
    <col min="13821" max="13821" width="17.875" style="1" bestFit="1" customWidth="1"/>
    <col min="13822" max="13822" width="18.625" style="1" bestFit="1" customWidth="1"/>
    <col min="13823" max="13826" width="17.375" style="1" bestFit="1" customWidth="1"/>
    <col min="13827" max="13827" width="17.375" style="1" customWidth="1"/>
    <col min="13828" max="13828" width="19.25" style="1" customWidth="1"/>
    <col min="13829" max="13829" width="17.625" style="1" bestFit="1" customWidth="1"/>
    <col min="13830" max="13830" width="18.25" style="1" customWidth="1"/>
    <col min="13831" max="13831" width="30.125" style="1" customWidth="1"/>
    <col min="13832" max="13832" width="19" style="1" customWidth="1"/>
    <col min="13833" max="13833" width="20" style="1" customWidth="1"/>
    <col min="13834" max="13834" width="16.625" style="1" customWidth="1"/>
    <col min="13835" max="13835" width="16.375" style="1" customWidth="1"/>
    <col min="13836" max="13840" width="6" style="1" bestFit="1" customWidth="1"/>
    <col min="13841" max="13842" width="7" style="1" bestFit="1" customWidth="1"/>
    <col min="13843" max="14072" width="9.125" style="1"/>
    <col min="14073" max="14073" width="49.25" style="1" bestFit="1" customWidth="1"/>
    <col min="14074" max="14074" width="25" style="1" customWidth="1"/>
    <col min="14075" max="14075" width="21.25" style="1" customWidth="1"/>
    <col min="14076" max="14076" width="16.25" style="1" bestFit="1" customWidth="1"/>
    <col min="14077" max="14077" width="17.875" style="1" bestFit="1" customWidth="1"/>
    <col min="14078" max="14078" width="18.625" style="1" bestFit="1" customWidth="1"/>
    <col min="14079" max="14082" width="17.375" style="1" bestFit="1" customWidth="1"/>
    <col min="14083" max="14083" width="17.375" style="1" customWidth="1"/>
    <col min="14084" max="14084" width="19.25" style="1" customWidth="1"/>
    <col min="14085" max="14085" width="17.625" style="1" bestFit="1" customWidth="1"/>
    <col min="14086" max="14086" width="18.25" style="1" customWidth="1"/>
    <col min="14087" max="14087" width="30.125" style="1" customWidth="1"/>
    <col min="14088" max="14088" width="19" style="1" customWidth="1"/>
    <col min="14089" max="14089" width="20" style="1" customWidth="1"/>
    <col min="14090" max="14090" width="16.625" style="1" customWidth="1"/>
    <col min="14091" max="14091" width="16.375" style="1" customWidth="1"/>
    <col min="14092" max="14096" width="6" style="1" bestFit="1" customWidth="1"/>
    <col min="14097" max="14098" width="7" style="1" bestFit="1" customWidth="1"/>
    <col min="14099" max="14328" width="9.125" style="1"/>
    <col min="14329" max="14329" width="49.25" style="1" bestFit="1" customWidth="1"/>
    <col min="14330" max="14330" width="25" style="1" customWidth="1"/>
    <col min="14331" max="14331" width="21.25" style="1" customWidth="1"/>
    <col min="14332" max="14332" width="16.25" style="1" bestFit="1" customWidth="1"/>
    <col min="14333" max="14333" width="17.875" style="1" bestFit="1" customWidth="1"/>
    <col min="14334" max="14334" width="18.625" style="1" bestFit="1" customWidth="1"/>
    <col min="14335" max="14338" width="17.375" style="1" bestFit="1" customWidth="1"/>
    <col min="14339" max="14339" width="17.375" style="1" customWidth="1"/>
    <col min="14340" max="14340" width="19.25" style="1" customWidth="1"/>
    <col min="14341" max="14341" width="17.625" style="1" bestFit="1" customWidth="1"/>
    <col min="14342" max="14342" width="18.25" style="1" customWidth="1"/>
    <col min="14343" max="14343" width="30.125" style="1" customWidth="1"/>
    <col min="14344" max="14344" width="19" style="1" customWidth="1"/>
    <col min="14345" max="14345" width="20" style="1" customWidth="1"/>
    <col min="14346" max="14346" width="16.625" style="1" customWidth="1"/>
    <col min="14347" max="14347" width="16.375" style="1" customWidth="1"/>
    <col min="14348" max="14352" width="6" style="1" bestFit="1" customWidth="1"/>
    <col min="14353" max="14354" width="7" style="1" bestFit="1" customWidth="1"/>
    <col min="14355" max="14584" width="9.125" style="1"/>
    <col min="14585" max="14585" width="49.25" style="1" bestFit="1" customWidth="1"/>
    <col min="14586" max="14586" width="25" style="1" customWidth="1"/>
    <col min="14587" max="14587" width="21.25" style="1" customWidth="1"/>
    <col min="14588" max="14588" width="16.25" style="1" bestFit="1" customWidth="1"/>
    <col min="14589" max="14589" width="17.875" style="1" bestFit="1" customWidth="1"/>
    <col min="14590" max="14590" width="18.625" style="1" bestFit="1" customWidth="1"/>
    <col min="14591" max="14594" width="17.375" style="1" bestFit="1" customWidth="1"/>
    <col min="14595" max="14595" width="17.375" style="1" customWidth="1"/>
    <col min="14596" max="14596" width="19.25" style="1" customWidth="1"/>
    <col min="14597" max="14597" width="17.625" style="1" bestFit="1" customWidth="1"/>
    <col min="14598" max="14598" width="18.25" style="1" customWidth="1"/>
    <col min="14599" max="14599" width="30.125" style="1" customWidth="1"/>
    <col min="14600" max="14600" width="19" style="1" customWidth="1"/>
    <col min="14601" max="14601" width="20" style="1" customWidth="1"/>
    <col min="14602" max="14602" width="16.625" style="1" customWidth="1"/>
    <col min="14603" max="14603" width="16.375" style="1" customWidth="1"/>
    <col min="14604" max="14608" width="6" style="1" bestFit="1" customWidth="1"/>
    <col min="14609" max="14610" width="7" style="1" bestFit="1" customWidth="1"/>
    <col min="14611" max="14840" width="9.125" style="1"/>
    <col min="14841" max="14841" width="49.25" style="1" bestFit="1" customWidth="1"/>
    <col min="14842" max="14842" width="25" style="1" customWidth="1"/>
    <col min="14843" max="14843" width="21.25" style="1" customWidth="1"/>
    <col min="14844" max="14844" width="16.25" style="1" bestFit="1" customWidth="1"/>
    <col min="14845" max="14845" width="17.875" style="1" bestFit="1" customWidth="1"/>
    <col min="14846" max="14846" width="18.625" style="1" bestFit="1" customWidth="1"/>
    <col min="14847" max="14850" width="17.375" style="1" bestFit="1" customWidth="1"/>
    <col min="14851" max="14851" width="17.375" style="1" customWidth="1"/>
    <col min="14852" max="14852" width="19.25" style="1" customWidth="1"/>
    <col min="14853" max="14853" width="17.625" style="1" bestFit="1" customWidth="1"/>
    <col min="14854" max="14854" width="18.25" style="1" customWidth="1"/>
    <col min="14855" max="14855" width="30.125" style="1" customWidth="1"/>
    <col min="14856" max="14856" width="19" style="1" customWidth="1"/>
    <col min="14857" max="14857" width="20" style="1" customWidth="1"/>
    <col min="14858" max="14858" width="16.625" style="1" customWidth="1"/>
    <col min="14859" max="14859" width="16.375" style="1" customWidth="1"/>
    <col min="14860" max="14864" width="6" style="1" bestFit="1" customWidth="1"/>
    <col min="14865" max="14866" width="7" style="1" bestFit="1" customWidth="1"/>
    <col min="14867" max="15096" width="9.125" style="1"/>
    <col min="15097" max="15097" width="49.25" style="1" bestFit="1" customWidth="1"/>
    <col min="15098" max="15098" width="25" style="1" customWidth="1"/>
    <col min="15099" max="15099" width="21.25" style="1" customWidth="1"/>
    <col min="15100" max="15100" width="16.25" style="1" bestFit="1" customWidth="1"/>
    <col min="15101" max="15101" width="17.875" style="1" bestFit="1" customWidth="1"/>
    <col min="15102" max="15102" width="18.625" style="1" bestFit="1" customWidth="1"/>
    <col min="15103" max="15106" width="17.375" style="1" bestFit="1" customWidth="1"/>
    <col min="15107" max="15107" width="17.375" style="1" customWidth="1"/>
    <col min="15108" max="15108" width="19.25" style="1" customWidth="1"/>
    <col min="15109" max="15109" width="17.625" style="1" bestFit="1" customWidth="1"/>
    <col min="15110" max="15110" width="18.25" style="1" customWidth="1"/>
    <col min="15111" max="15111" width="30.125" style="1" customWidth="1"/>
    <col min="15112" max="15112" width="19" style="1" customWidth="1"/>
    <col min="15113" max="15113" width="20" style="1" customWidth="1"/>
    <col min="15114" max="15114" width="16.625" style="1" customWidth="1"/>
    <col min="15115" max="15115" width="16.375" style="1" customWidth="1"/>
    <col min="15116" max="15120" width="6" style="1" bestFit="1" customWidth="1"/>
    <col min="15121" max="15122" width="7" style="1" bestFit="1" customWidth="1"/>
    <col min="15123" max="15352" width="9.125" style="1"/>
    <col min="15353" max="15353" width="49.25" style="1" bestFit="1" customWidth="1"/>
    <col min="15354" max="15354" width="25" style="1" customWidth="1"/>
    <col min="15355" max="15355" width="21.25" style="1" customWidth="1"/>
    <col min="15356" max="15356" width="16.25" style="1" bestFit="1" customWidth="1"/>
    <col min="15357" max="15357" width="17.875" style="1" bestFit="1" customWidth="1"/>
    <col min="15358" max="15358" width="18.625" style="1" bestFit="1" customWidth="1"/>
    <col min="15359" max="15362" width="17.375" style="1" bestFit="1" customWidth="1"/>
    <col min="15363" max="15363" width="17.375" style="1" customWidth="1"/>
    <col min="15364" max="15364" width="19.25" style="1" customWidth="1"/>
    <col min="15365" max="15365" width="17.625" style="1" bestFit="1" customWidth="1"/>
    <col min="15366" max="15366" width="18.25" style="1" customWidth="1"/>
    <col min="15367" max="15367" width="30.125" style="1" customWidth="1"/>
    <col min="15368" max="15368" width="19" style="1" customWidth="1"/>
    <col min="15369" max="15369" width="20" style="1" customWidth="1"/>
    <col min="15370" max="15370" width="16.625" style="1" customWidth="1"/>
    <col min="15371" max="15371" width="16.375" style="1" customWidth="1"/>
    <col min="15372" max="15376" width="6" style="1" bestFit="1" customWidth="1"/>
    <col min="15377" max="15378" width="7" style="1" bestFit="1" customWidth="1"/>
    <col min="15379" max="15608" width="9.125" style="1"/>
    <col min="15609" max="15609" width="49.25" style="1" bestFit="1" customWidth="1"/>
    <col min="15610" max="15610" width="25" style="1" customWidth="1"/>
    <col min="15611" max="15611" width="21.25" style="1" customWidth="1"/>
    <col min="15612" max="15612" width="16.25" style="1" bestFit="1" customWidth="1"/>
    <col min="15613" max="15613" width="17.875" style="1" bestFit="1" customWidth="1"/>
    <col min="15614" max="15614" width="18.625" style="1" bestFit="1" customWidth="1"/>
    <col min="15615" max="15618" width="17.375" style="1" bestFit="1" customWidth="1"/>
    <col min="15619" max="15619" width="17.375" style="1" customWidth="1"/>
    <col min="15620" max="15620" width="19.25" style="1" customWidth="1"/>
    <col min="15621" max="15621" width="17.625" style="1" bestFit="1" customWidth="1"/>
    <col min="15622" max="15622" width="18.25" style="1" customWidth="1"/>
    <col min="15623" max="15623" width="30.125" style="1" customWidth="1"/>
    <col min="15624" max="15624" width="19" style="1" customWidth="1"/>
    <col min="15625" max="15625" width="20" style="1" customWidth="1"/>
    <col min="15626" max="15626" width="16.625" style="1" customWidth="1"/>
    <col min="15627" max="15627" width="16.375" style="1" customWidth="1"/>
    <col min="15628" max="15632" width="6" style="1" bestFit="1" customWidth="1"/>
    <col min="15633" max="15634" width="7" style="1" bestFit="1" customWidth="1"/>
    <col min="15635" max="15864" width="9.125" style="1"/>
    <col min="15865" max="15865" width="49.25" style="1" bestFit="1" customWidth="1"/>
    <col min="15866" max="15866" width="25" style="1" customWidth="1"/>
    <col min="15867" max="15867" width="21.25" style="1" customWidth="1"/>
    <col min="15868" max="15868" width="16.25" style="1" bestFit="1" customWidth="1"/>
    <col min="15869" max="15869" width="17.875" style="1" bestFit="1" customWidth="1"/>
    <col min="15870" max="15870" width="18.625" style="1" bestFit="1" customWidth="1"/>
    <col min="15871" max="15874" width="17.375" style="1" bestFit="1" customWidth="1"/>
    <col min="15875" max="15875" width="17.375" style="1" customWidth="1"/>
    <col min="15876" max="15876" width="19.25" style="1" customWidth="1"/>
    <col min="15877" max="15877" width="17.625" style="1" bestFit="1" customWidth="1"/>
    <col min="15878" max="15878" width="18.25" style="1" customWidth="1"/>
    <col min="15879" max="15879" width="30.125" style="1" customWidth="1"/>
    <col min="15880" max="15880" width="19" style="1" customWidth="1"/>
    <col min="15881" max="15881" width="20" style="1" customWidth="1"/>
    <col min="15882" max="15882" width="16.625" style="1" customWidth="1"/>
    <col min="15883" max="15883" width="16.375" style="1" customWidth="1"/>
    <col min="15884" max="15888" width="6" style="1" bestFit="1" customWidth="1"/>
    <col min="15889" max="15890" width="7" style="1" bestFit="1" customWidth="1"/>
    <col min="15891" max="16120" width="9.125" style="1"/>
    <col min="16121" max="16121" width="49.25" style="1" bestFit="1" customWidth="1"/>
    <col min="16122" max="16122" width="25" style="1" customWidth="1"/>
    <col min="16123" max="16123" width="21.25" style="1" customWidth="1"/>
    <col min="16124" max="16124" width="16.25" style="1" bestFit="1" customWidth="1"/>
    <col min="16125" max="16125" width="17.875" style="1" bestFit="1" customWidth="1"/>
    <col min="16126" max="16126" width="18.625" style="1" bestFit="1" customWidth="1"/>
    <col min="16127" max="16130" width="17.375" style="1" bestFit="1" customWidth="1"/>
    <col min="16131" max="16131" width="17.375" style="1" customWidth="1"/>
    <col min="16132" max="16132" width="19.25" style="1" customWidth="1"/>
    <col min="16133" max="16133" width="17.625" style="1" bestFit="1" customWidth="1"/>
    <col min="16134" max="16134" width="18.25" style="1" customWidth="1"/>
    <col min="16135" max="16135" width="30.125" style="1" customWidth="1"/>
    <col min="16136" max="16136" width="19" style="1" customWidth="1"/>
    <col min="16137" max="16137" width="20" style="1" customWidth="1"/>
    <col min="16138" max="16138" width="16.625" style="1" customWidth="1"/>
    <col min="16139" max="16139" width="16.375" style="1" customWidth="1"/>
    <col min="16140" max="16144" width="6" style="1" bestFit="1" customWidth="1"/>
    <col min="16145" max="16146" width="7" style="1" bestFit="1" customWidth="1"/>
    <col min="16147" max="16384" width="9.125" style="1"/>
  </cols>
  <sheetData>
    <row r="1" spans="1:18" ht="18.75" customHeight="1" x14ac:dyDescent="0.3">
      <c r="B1" s="2"/>
      <c r="C1" s="2"/>
      <c r="D1" s="2"/>
      <c r="E1" s="2"/>
      <c r="F1" s="3"/>
      <c r="G1" s="3"/>
      <c r="H1" s="3"/>
      <c r="I1" s="3"/>
      <c r="J1" s="3"/>
      <c r="K1" s="3"/>
    </row>
    <row r="2" spans="1:18" ht="18.75" customHeight="1" x14ac:dyDescent="0.3">
      <c r="B2" s="2"/>
      <c r="C2" s="2"/>
      <c r="D2" s="2"/>
      <c r="E2" s="2"/>
      <c r="F2" s="3"/>
      <c r="G2" s="3"/>
      <c r="H2" s="3"/>
      <c r="I2" s="3"/>
      <c r="J2" s="3"/>
      <c r="K2" s="3"/>
    </row>
    <row r="3" spans="1:18" ht="18.75" customHeight="1" x14ac:dyDescent="0.3">
      <c r="B3" s="2"/>
      <c r="C3" s="2"/>
      <c r="D3" s="2"/>
      <c r="E3" s="2"/>
      <c r="F3" s="3"/>
      <c r="G3" s="3"/>
      <c r="H3" s="3"/>
      <c r="I3" s="3"/>
      <c r="J3" s="3"/>
      <c r="K3" s="3"/>
    </row>
    <row r="4" spans="1:18" ht="18.75" customHeight="1" x14ac:dyDescent="0.3">
      <c r="B4" s="2"/>
      <c r="C4" s="2"/>
      <c r="D4" s="2"/>
      <c r="E4" s="2"/>
      <c r="F4" s="3"/>
      <c r="G4" s="3"/>
      <c r="H4" s="3"/>
      <c r="I4" s="3"/>
      <c r="J4" s="3"/>
      <c r="K4" s="3"/>
    </row>
    <row r="5" spans="1:18" ht="18.75" customHeight="1" x14ac:dyDescent="0.3">
      <c r="B5" s="2"/>
      <c r="C5" s="2"/>
      <c r="D5" s="2"/>
      <c r="E5" s="2"/>
      <c r="F5" s="3"/>
      <c r="G5" s="3"/>
      <c r="H5" s="3"/>
      <c r="I5" s="3"/>
      <c r="J5" s="3"/>
      <c r="K5" s="3"/>
    </row>
    <row r="6" spans="1:18" ht="18.75" customHeight="1" x14ac:dyDescent="0.3">
      <c r="B6" s="2"/>
      <c r="C6" s="2"/>
      <c r="D6" s="2"/>
      <c r="E6" s="2"/>
      <c r="F6" s="3"/>
      <c r="G6" s="3"/>
      <c r="H6" s="3"/>
      <c r="I6" s="3"/>
      <c r="J6" s="3"/>
      <c r="K6" s="3"/>
    </row>
    <row r="7" spans="1:18" ht="18.75" x14ac:dyDescent="0.25">
      <c r="B7" s="4" t="s">
        <v>0</v>
      </c>
      <c r="C7" s="4"/>
      <c r="D7" s="4"/>
      <c r="E7" s="4"/>
    </row>
    <row r="8" spans="1:18" ht="15.75" x14ac:dyDescent="0.25">
      <c r="B8" s="5" t="s">
        <v>1</v>
      </c>
      <c r="C8" s="5"/>
      <c r="D8" s="5"/>
      <c r="E8" s="5"/>
    </row>
    <row r="9" spans="1:18" ht="15.75" x14ac:dyDescent="0.25">
      <c r="B9" s="6" t="s">
        <v>2</v>
      </c>
      <c r="C9" s="6"/>
      <c r="D9" s="6"/>
      <c r="E9" s="6"/>
    </row>
    <row r="10" spans="1:18" x14ac:dyDescent="0.25">
      <c r="B10" s="7" t="s">
        <v>3</v>
      </c>
      <c r="C10" s="7"/>
      <c r="D10" s="7"/>
      <c r="E10" s="7"/>
    </row>
    <row r="11" spans="1:18" x14ac:dyDescent="0.25">
      <c r="F11" s="8"/>
      <c r="G11" s="8"/>
      <c r="H11" s="8"/>
      <c r="I11" s="8"/>
      <c r="J11" s="8"/>
      <c r="K11" s="8"/>
    </row>
    <row r="12" spans="1:18" ht="78.75" x14ac:dyDescent="0.25">
      <c r="B12" s="9"/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  <c r="J12" s="10" t="s">
        <v>11</v>
      </c>
      <c r="K12" s="10"/>
      <c r="Q12" s="11"/>
      <c r="R12" s="11"/>
    </row>
    <row r="13" spans="1:18" x14ac:dyDescent="0.25">
      <c r="B13" s="12" t="s">
        <v>12</v>
      </c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</row>
    <row r="14" spans="1:18" x14ac:dyDescent="0.25">
      <c r="B14" s="15" t="s">
        <v>13</v>
      </c>
      <c r="C14" s="16" t="e">
        <f>SUM(C15:C19)</f>
        <v>#REF!</v>
      </c>
      <c r="D14" s="16">
        <f>SUM(D15:D19)</f>
        <v>354421682.85350001</v>
      </c>
      <c r="E14" s="16">
        <f>SUM(E15:E19)</f>
        <v>354421682.85350001</v>
      </c>
      <c r="F14" s="16" t="e">
        <f>SUM(#REF!)</f>
        <v>#REF!</v>
      </c>
      <c r="G14" s="16" t="e">
        <f>SUM(#REF!)</f>
        <v>#REF!</v>
      </c>
      <c r="H14" s="16" t="e">
        <f>SUM(#REF!)</f>
        <v>#REF!</v>
      </c>
      <c r="I14" s="16" t="e">
        <f>SUM(#REF!)</f>
        <v>#REF!</v>
      </c>
      <c r="J14" s="16"/>
      <c r="K14" s="16"/>
    </row>
    <row r="15" spans="1:18" x14ac:dyDescent="0.25">
      <c r="A15" s="1" t="str">
        <f>LEFT(B15,5)</f>
        <v>2.1.1</v>
      </c>
      <c r="B15" s="17" t="s">
        <v>14</v>
      </c>
      <c r="C15" s="18" t="e">
        <f>SUM(#REF!)</f>
        <v>#REF!</v>
      </c>
      <c r="D15" s="18">
        <f>IFERROR(VLOOKUP(A15,'[1]Ejecución CONS 2023'!$C$11:$E$400,3,FALSE),0)</f>
        <v>272309821</v>
      </c>
      <c r="E15" s="18">
        <f>+D15</f>
        <v>272309821</v>
      </c>
      <c r="F15" s="18" t="e">
        <f>SUM(#REF!)</f>
        <v>#REF!</v>
      </c>
      <c r="G15" s="18" t="e">
        <f>SUM(#REF!)</f>
        <v>#REF!</v>
      </c>
      <c r="H15" s="18" t="e">
        <f>SUM(#REF!)</f>
        <v>#REF!</v>
      </c>
      <c r="I15" s="18" t="e">
        <f>SUM(#REF!)</f>
        <v>#REF!</v>
      </c>
      <c r="J15" s="18"/>
      <c r="K15" s="18"/>
    </row>
    <row r="16" spans="1:18" x14ac:dyDescent="0.25">
      <c r="A16" s="1" t="str">
        <f t="shared" ref="A16:A70" si="0">LEFT(B16,5)</f>
        <v>2.1.2</v>
      </c>
      <c r="B16" s="17" t="s">
        <v>15</v>
      </c>
      <c r="C16" s="18" t="e">
        <f>SUM(#REF!)</f>
        <v>#REF!</v>
      </c>
      <c r="D16" s="18">
        <f>IFERROR(VLOOKUP(A16,'[1]Ejecución CONS 2023'!$C$11:$E$400,3,FALSE),0)</f>
        <v>43866232</v>
      </c>
      <c r="E16" s="18">
        <f>+D16</f>
        <v>43866232</v>
      </c>
      <c r="F16" s="18" t="e">
        <f>SUM(#REF!)</f>
        <v>#REF!</v>
      </c>
      <c r="G16" s="18" t="e">
        <f>SUM(#REF!)</f>
        <v>#REF!</v>
      </c>
      <c r="H16" s="18" t="e">
        <f>SUM(#REF!)</f>
        <v>#REF!</v>
      </c>
      <c r="I16" s="18" t="e">
        <f>SUM(#REF!)</f>
        <v>#REF!</v>
      </c>
      <c r="J16" s="18"/>
      <c r="K16" s="18"/>
    </row>
    <row r="17" spans="1:11" x14ac:dyDescent="0.25">
      <c r="A17" s="1" t="str">
        <f t="shared" si="0"/>
        <v>2.1.3</v>
      </c>
      <c r="B17" s="17" t="s">
        <v>16</v>
      </c>
      <c r="C17" s="18" t="e">
        <f>SUM(#REF!)</f>
        <v>#REF!</v>
      </c>
      <c r="D17" s="18">
        <f>IFERROR(VLOOKUP(A17,'[1]Ejecución CONS 2023'!$C$11:$E$400,3,FALSE),0)</f>
        <v>0</v>
      </c>
      <c r="E17" s="18">
        <f t="shared" ref="E17:E70" si="1">+D17</f>
        <v>0</v>
      </c>
      <c r="F17" s="18" t="e">
        <f>SUM(#REF!)</f>
        <v>#REF!</v>
      </c>
      <c r="G17" s="18" t="e">
        <f>SUM(#REF!)</f>
        <v>#REF!</v>
      </c>
      <c r="H17" s="18" t="e">
        <f>SUM(#REF!)</f>
        <v>#REF!</v>
      </c>
      <c r="I17" s="18" t="e">
        <f>SUM(#REF!)</f>
        <v>#REF!</v>
      </c>
      <c r="J17" s="18"/>
      <c r="K17" s="18"/>
    </row>
    <row r="18" spans="1:11" x14ac:dyDescent="0.25">
      <c r="A18" s="1" t="str">
        <f t="shared" si="0"/>
        <v>2.1.4</v>
      </c>
      <c r="B18" s="17" t="s">
        <v>17</v>
      </c>
      <c r="C18" s="18" t="e">
        <f>SUM(#REF!)</f>
        <v>#REF!</v>
      </c>
      <c r="D18" s="18">
        <f>IFERROR(VLOOKUP(A18,'[1]Ejecución CONS 2023'!$C$11:$E$400,3,FALSE),0)</f>
        <v>0</v>
      </c>
      <c r="E18" s="18">
        <f t="shared" si="1"/>
        <v>0</v>
      </c>
      <c r="F18" s="18" t="e">
        <f>SUM(#REF!)</f>
        <v>#REF!</v>
      </c>
      <c r="G18" s="18" t="e">
        <f>SUM(#REF!)</f>
        <v>#REF!</v>
      </c>
      <c r="H18" s="18" t="e">
        <f>SUM(#REF!)</f>
        <v>#REF!</v>
      </c>
      <c r="I18" s="18" t="e">
        <f>SUM(#REF!)</f>
        <v>#REF!</v>
      </c>
      <c r="J18" s="18"/>
      <c r="K18" s="18"/>
    </row>
    <row r="19" spans="1:11" x14ac:dyDescent="0.25">
      <c r="A19" s="1" t="str">
        <f t="shared" si="0"/>
        <v>2.1.5</v>
      </c>
      <c r="B19" s="17" t="s">
        <v>18</v>
      </c>
      <c r="C19" s="18" t="e">
        <f>SUM(#REF!)</f>
        <v>#REF!</v>
      </c>
      <c r="D19" s="18">
        <f>IFERROR(VLOOKUP(A19,'[1]Ejecución CONS 2023'!$C$11:$E$400,3,FALSE),0)</f>
        <v>38245629.853499994</v>
      </c>
      <c r="E19" s="18">
        <f t="shared" si="1"/>
        <v>38245629.853499994</v>
      </c>
      <c r="F19" s="18" t="e">
        <f>SUM(#REF!)</f>
        <v>#REF!</v>
      </c>
      <c r="G19" s="18" t="e">
        <f>SUM(#REF!)</f>
        <v>#REF!</v>
      </c>
      <c r="H19" s="18" t="e">
        <f>SUM(#REF!)</f>
        <v>#REF!</v>
      </c>
      <c r="I19" s="18" t="e">
        <f>SUM(#REF!)</f>
        <v>#REF!</v>
      </c>
      <c r="J19" s="18"/>
      <c r="K19" s="18"/>
    </row>
    <row r="20" spans="1:11" x14ac:dyDescent="0.25">
      <c r="A20" s="1" t="str">
        <f t="shared" si="0"/>
        <v>2.2 -</v>
      </c>
      <c r="B20" s="15" t="s">
        <v>19</v>
      </c>
      <c r="C20" s="19" t="e">
        <f>SUM(C21:C29)</f>
        <v>#REF!</v>
      </c>
      <c r="D20" s="19">
        <f>SUM(D21:D29)</f>
        <v>32376491</v>
      </c>
      <c r="E20" s="19">
        <f>SUM(E21:E29)</f>
        <v>32376491</v>
      </c>
      <c r="F20" s="19" t="e">
        <f>SUM(#REF!)</f>
        <v>#REF!</v>
      </c>
      <c r="G20" s="19" t="e">
        <f>SUM(#REF!)</f>
        <v>#REF!</v>
      </c>
      <c r="H20" s="19" t="e">
        <f>SUM(#REF!)</f>
        <v>#REF!</v>
      </c>
      <c r="I20" s="19" t="e">
        <f>SUM(#REF!)</f>
        <v>#REF!</v>
      </c>
      <c r="J20" s="19"/>
      <c r="K20" s="19"/>
    </row>
    <row r="21" spans="1:11" x14ac:dyDescent="0.25">
      <c r="A21" s="1" t="str">
        <f t="shared" si="0"/>
        <v>2.2.1</v>
      </c>
      <c r="B21" s="17" t="s">
        <v>20</v>
      </c>
      <c r="C21" s="18" t="e">
        <f>SUM(#REF!)</f>
        <v>#REF!</v>
      </c>
      <c r="D21" s="18">
        <f>IFERROR(VLOOKUP(A21,'[1]Ejecución CONS 2023'!$C$11:$E$400,3,FALSE),0)</f>
        <v>22296543</v>
      </c>
      <c r="E21" s="18">
        <f t="shared" si="1"/>
        <v>22296543</v>
      </c>
      <c r="F21" s="18" t="e">
        <f>SUM(#REF!)</f>
        <v>#REF!</v>
      </c>
      <c r="G21" s="18" t="e">
        <f>SUM(#REF!)</f>
        <v>#REF!</v>
      </c>
      <c r="H21" s="18" t="e">
        <f>SUM(#REF!)</f>
        <v>#REF!</v>
      </c>
      <c r="I21" s="18" t="e">
        <f>SUM(#REF!)</f>
        <v>#REF!</v>
      </c>
      <c r="J21" s="18"/>
      <c r="K21" s="18"/>
    </row>
    <row r="22" spans="1:11" x14ac:dyDescent="0.25">
      <c r="A22" s="1" t="str">
        <f t="shared" si="0"/>
        <v>2.2.2</v>
      </c>
      <c r="B22" s="17" t="s">
        <v>21</v>
      </c>
      <c r="C22" s="18" t="e">
        <f>SUM(#REF!)</f>
        <v>#REF!</v>
      </c>
      <c r="D22" s="18">
        <f>IFERROR(VLOOKUP(A22,'[1]Ejecución CONS 2023'!$C$11:$E$400,3,FALSE),0)</f>
        <v>1497818</v>
      </c>
      <c r="E22" s="18">
        <f t="shared" si="1"/>
        <v>1497818</v>
      </c>
      <c r="F22" s="18" t="e">
        <f>SUM(#REF!)</f>
        <v>#REF!</v>
      </c>
      <c r="G22" s="18" t="e">
        <f>SUM(#REF!)</f>
        <v>#REF!</v>
      </c>
      <c r="H22" s="18" t="e">
        <f>SUM(#REF!)</f>
        <v>#REF!</v>
      </c>
      <c r="I22" s="18" t="e">
        <f>SUM(#REF!)</f>
        <v>#REF!</v>
      </c>
      <c r="J22" s="18"/>
      <c r="K22" s="18"/>
    </row>
    <row r="23" spans="1:11" x14ac:dyDescent="0.25">
      <c r="A23" s="1" t="str">
        <f t="shared" si="0"/>
        <v>2.2.3</v>
      </c>
      <c r="B23" s="17" t="s">
        <v>22</v>
      </c>
      <c r="C23" s="18" t="e">
        <f>SUM(#REF!)</f>
        <v>#REF!</v>
      </c>
      <c r="D23" s="18">
        <f>IFERROR(VLOOKUP(A23,'[1]Ejecución CONS 2023'!$C$11:$E$400,3,FALSE),0)</f>
        <v>0</v>
      </c>
      <c r="E23" s="18">
        <f t="shared" si="1"/>
        <v>0</v>
      </c>
      <c r="F23" s="18" t="e">
        <f>SUM(#REF!)</f>
        <v>#REF!</v>
      </c>
      <c r="G23" s="18" t="e">
        <f>SUM(#REF!)</f>
        <v>#REF!</v>
      </c>
      <c r="H23" s="18" t="e">
        <f>SUM(#REF!)</f>
        <v>#REF!</v>
      </c>
      <c r="I23" s="18" t="e">
        <f>SUM(#REF!)</f>
        <v>#REF!</v>
      </c>
      <c r="J23" s="18"/>
      <c r="K23" s="18"/>
    </row>
    <row r="24" spans="1:11" ht="18" customHeight="1" x14ac:dyDescent="0.25">
      <c r="A24" s="1" t="str">
        <f t="shared" si="0"/>
        <v>2.2.4</v>
      </c>
      <c r="B24" s="17" t="s">
        <v>23</v>
      </c>
      <c r="C24" s="18" t="e">
        <f>SUM(#REF!)</f>
        <v>#REF!</v>
      </c>
      <c r="D24" s="18">
        <f>IFERROR(VLOOKUP(A24,'[1]Ejecución CONS 2023'!$C$11:$E$400,3,FALSE),0)</f>
        <v>0</v>
      </c>
      <c r="E24" s="18">
        <f t="shared" si="1"/>
        <v>0</v>
      </c>
      <c r="F24" s="18" t="e">
        <f>SUM(#REF!)</f>
        <v>#REF!</v>
      </c>
      <c r="G24" s="18" t="e">
        <f>SUM(#REF!)</f>
        <v>#REF!</v>
      </c>
      <c r="H24" s="18" t="e">
        <f>SUM(#REF!)</f>
        <v>#REF!</v>
      </c>
      <c r="I24" s="18" t="e">
        <f>SUM(#REF!)</f>
        <v>#REF!</v>
      </c>
      <c r="J24" s="18"/>
      <c r="K24" s="18"/>
    </row>
    <row r="25" spans="1:11" x14ac:dyDescent="0.25">
      <c r="A25" s="1" t="str">
        <f>LEFT(B25,5)</f>
        <v>2.2.5</v>
      </c>
      <c r="B25" s="17" t="s">
        <v>24</v>
      </c>
      <c r="C25" s="18" t="e">
        <f>SUM(#REF!)</f>
        <v>#REF!</v>
      </c>
      <c r="D25" s="18">
        <f>IFERROR(VLOOKUP(A25,'[1]Ejecución CONS 2023'!$C$11:$E$400,3,FALSE),0)</f>
        <v>271999</v>
      </c>
      <c r="E25" s="18">
        <f t="shared" si="1"/>
        <v>271999</v>
      </c>
      <c r="F25" s="18" t="e">
        <f>SUM(#REF!)</f>
        <v>#REF!</v>
      </c>
      <c r="G25" s="18" t="e">
        <f>SUM(#REF!)</f>
        <v>#REF!</v>
      </c>
      <c r="H25" s="18" t="e">
        <f>SUM(#REF!)</f>
        <v>#REF!</v>
      </c>
      <c r="I25" s="18" t="e">
        <f>SUM(#REF!)</f>
        <v>#REF!</v>
      </c>
      <c r="J25" s="18"/>
      <c r="K25" s="18"/>
    </row>
    <row r="26" spans="1:11" x14ac:dyDescent="0.25">
      <c r="A26" s="1" t="str">
        <f t="shared" si="0"/>
        <v>2.2.6</v>
      </c>
      <c r="B26" s="17" t="s">
        <v>25</v>
      </c>
      <c r="C26" s="18" t="e">
        <f>SUM(#REF!)</f>
        <v>#REF!</v>
      </c>
      <c r="D26" s="18">
        <f>IFERROR(VLOOKUP(A26,'[1]Ejecución CONS 2023'!$C$11:$E$400,3,FALSE),0)</f>
        <v>2240371</v>
      </c>
      <c r="E26" s="18">
        <f t="shared" si="1"/>
        <v>2240371</v>
      </c>
      <c r="F26" s="18" t="e">
        <f>SUM(#REF!)</f>
        <v>#REF!</v>
      </c>
      <c r="G26" s="18" t="e">
        <f>SUM(#REF!)</f>
        <v>#REF!</v>
      </c>
      <c r="H26" s="18" t="e">
        <f>SUM(#REF!)</f>
        <v>#REF!</v>
      </c>
      <c r="I26" s="18" t="e">
        <f>SUM(#REF!)</f>
        <v>#REF!</v>
      </c>
      <c r="J26" s="18"/>
      <c r="K26" s="18"/>
    </row>
    <row r="27" spans="1:11" ht="47.25" customHeight="1" x14ac:dyDescent="0.25">
      <c r="A27" s="1" t="str">
        <f t="shared" si="0"/>
        <v>2.2.7</v>
      </c>
      <c r="B27" s="17" t="s">
        <v>26</v>
      </c>
      <c r="C27" s="18" t="e">
        <f>SUM(#REF!)</f>
        <v>#REF!</v>
      </c>
      <c r="D27" s="18">
        <f>IFERROR(VLOOKUP(A27,'[1]Ejecución CONS 2023'!$C$11:$E$400,3,FALSE),0)</f>
        <v>3435019</v>
      </c>
      <c r="E27" s="18">
        <f t="shared" si="1"/>
        <v>3435019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/>
      <c r="K27" s="18"/>
    </row>
    <row r="28" spans="1:11" ht="30" x14ac:dyDescent="0.25">
      <c r="A28" s="1" t="str">
        <f t="shared" si="0"/>
        <v>2.2.8</v>
      </c>
      <c r="B28" s="17" t="s">
        <v>27</v>
      </c>
      <c r="C28" s="18" t="e">
        <f>SUM(#REF!)</f>
        <v>#REF!</v>
      </c>
      <c r="D28" s="18">
        <f>IFERROR(VLOOKUP(A28,'[1]Ejecución CONS 2023'!$C$11:$E$400,3,FALSE),0)</f>
        <v>1836618</v>
      </c>
      <c r="E28" s="18">
        <f t="shared" si="1"/>
        <v>1836618</v>
      </c>
      <c r="F28" s="18" t="e">
        <f>SUM(#REF!)</f>
        <v>#REF!</v>
      </c>
      <c r="G28" s="18" t="e">
        <f>SUM(#REF!)</f>
        <v>#REF!</v>
      </c>
      <c r="H28" s="18" t="e">
        <f>SUM(#REF!)</f>
        <v>#REF!</v>
      </c>
      <c r="I28" s="18" t="e">
        <f>SUM(#REF!)</f>
        <v>#REF!</v>
      </c>
      <c r="J28" s="18"/>
      <c r="K28" s="18"/>
    </row>
    <row r="29" spans="1:11" x14ac:dyDescent="0.25">
      <c r="A29" s="1" t="str">
        <f t="shared" si="0"/>
        <v>2.2.9</v>
      </c>
      <c r="B29" s="17" t="s">
        <v>28</v>
      </c>
      <c r="C29" s="18" t="e">
        <f>SUM(#REF!)</f>
        <v>#REF!</v>
      </c>
      <c r="D29" s="18">
        <f>IFERROR(VLOOKUP(A29,'[1]Ejecución CONS 2023'!$C$11:$E$400,3,FALSE),0)</f>
        <v>798123</v>
      </c>
      <c r="E29" s="18">
        <f t="shared" si="1"/>
        <v>798123</v>
      </c>
      <c r="F29" s="18" t="e">
        <f>SUM(#REF!)</f>
        <v>#REF!</v>
      </c>
      <c r="G29" s="18" t="e">
        <f>SUM(#REF!)</f>
        <v>#REF!</v>
      </c>
      <c r="H29" s="18" t="e">
        <f>SUM(#REF!)</f>
        <v>#REF!</v>
      </c>
      <c r="I29" s="18" t="e">
        <f>SUM(#REF!)</f>
        <v>#REF!</v>
      </c>
      <c r="J29" s="18"/>
      <c r="K29" s="18"/>
    </row>
    <row r="30" spans="1:11" x14ac:dyDescent="0.25">
      <c r="A30" s="1" t="str">
        <f t="shared" si="0"/>
        <v>2.3 -</v>
      </c>
      <c r="B30" s="15" t="s">
        <v>29</v>
      </c>
      <c r="C30" s="19" t="e">
        <f>SUM(C31:C39)</f>
        <v>#REF!</v>
      </c>
      <c r="D30" s="19">
        <f>SUM(D31:D39)</f>
        <v>7014508</v>
      </c>
      <c r="E30" s="18">
        <f t="shared" si="1"/>
        <v>7014508</v>
      </c>
      <c r="F30" s="19" t="e">
        <f>SUM(#REF!)</f>
        <v>#REF!</v>
      </c>
      <c r="G30" s="19" t="e">
        <f>SUM(#REF!)</f>
        <v>#REF!</v>
      </c>
      <c r="H30" s="19" t="e">
        <f>SUM(#REF!)</f>
        <v>#REF!</v>
      </c>
      <c r="I30" s="19" t="e">
        <f>SUM(#REF!)</f>
        <v>#REF!</v>
      </c>
      <c r="J30" s="19"/>
      <c r="K30" s="19"/>
    </row>
    <row r="31" spans="1:11" x14ac:dyDescent="0.25">
      <c r="A31" s="1" t="str">
        <f t="shared" si="0"/>
        <v>2.3.1</v>
      </c>
      <c r="B31" s="17" t="s">
        <v>30</v>
      </c>
      <c r="C31" s="18" t="e">
        <f>SUM(#REF!)</f>
        <v>#REF!</v>
      </c>
      <c r="D31" s="18">
        <f>IFERROR(VLOOKUP(A31,'[1]Ejecución CONS 2023'!$C$11:$E$400,3,FALSE),0)</f>
        <v>500000</v>
      </c>
      <c r="E31" s="18">
        <f t="shared" si="1"/>
        <v>500000</v>
      </c>
      <c r="F31" s="18" t="e">
        <f>SUM(#REF!)</f>
        <v>#REF!</v>
      </c>
      <c r="G31" s="18" t="e">
        <f>SUM(#REF!)</f>
        <v>#REF!</v>
      </c>
      <c r="H31" s="18" t="e">
        <f>SUM(#REF!)</f>
        <v>#REF!</v>
      </c>
      <c r="I31" s="18" t="e">
        <f>SUM(#REF!)</f>
        <v>#REF!</v>
      </c>
      <c r="J31" s="18"/>
      <c r="K31" s="18"/>
    </row>
    <row r="32" spans="1:11" x14ac:dyDescent="0.25">
      <c r="A32" s="1" t="str">
        <f t="shared" si="0"/>
        <v>2.3.2</v>
      </c>
      <c r="B32" s="17" t="s">
        <v>31</v>
      </c>
      <c r="C32" s="18" t="e">
        <f>SUM(#REF!)</f>
        <v>#REF!</v>
      </c>
      <c r="D32" s="18">
        <f>IFERROR(VLOOKUP(A32,'[1]Ejecución CONS 2023'!$C$11:$E$400,3,FALSE),0)</f>
        <v>198308</v>
      </c>
      <c r="E32" s="18">
        <f t="shared" si="1"/>
        <v>198308</v>
      </c>
      <c r="F32" s="18" t="e">
        <f>SUM(#REF!)</f>
        <v>#REF!</v>
      </c>
      <c r="G32" s="18" t="e">
        <f>SUM(#REF!)</f>
        <v>#REF!</v>
      </c>
      <c r="H32" s="18" t="e">
        <f>SUM(#REF!)</f>
        <v>#REF!</v>
      </c>
      <c r="I32" s="18" t="e">
        <f>SUM(#REF!)</f>
        <v>#REF!</v>
      </c>
      <c r="J32" s="18"/>
      <c r="K32" s="18"/>
    </row>
    <row r="33" spans="1:11" x14ac:dyDescent="0.25">
      <c r="A33" s="1" t="str">
        <f t="shared" si="0"/>
        <v>2.3.3</v>
      </c>
      <c r="B33" s="17" t="s">
        <v>32</v>
      </c>
      <c r="C33" s="18" t="e">
        <f>SUM(#REF!)</f>
        <v>#REF!</v>
      </c>
      <c r="D33" s="18">
        <f>IFERROR(VLOOKUP(A33,'[1]Ejecución CONS 2023'!$C$11:$E$400,3,FALSE),0)</f>
        <v>300000</v>
      </c>
      <c r="E33" s="18">
        <f t="shared" si="1"/>
        <v>300000</v>
      </c>
      <c r="F33" s="18" t="e">
        <f>SUM(#REF!)</f>
        <v>#REF!</v>
      </c>
      <c r="G33" s="18" t="e">
        <f>SUM(#REF!)</f>
        <v>#REF!</v>
      </c>
      <c r="H33" s="18" t="e">
        <f>SUM(#REF!)</f>
        <v>#REF!</v>
      </c>
      <c r="I33" s="18" t="e">
        <f>SUM(#REF!)</f>
        <v>#REF!</v>
      </c>
      <c r="J33" s="18"/>
      <c r="K33" s="18"/>
    </row>
    <row r="34" spans="1:11" x14ac:dyDescent="0.25">
      <c r="A34" s="1" t="s">
        <v>33</v>
      </c>
      <c r="B34" s="17" t="s">
        <v>34</v>
      </c>
      <c r="C34" s="18" t="e">
        <f>SUM(#REF!)</f>
        <v>#REF!</v>
      </c>
      <c r="D34" s="18">
        <f>IFERROR(VLOOKUP(A34,'[1]Ejecución CONS 2023'!$C$11:$E$400,3,FALSE),0)</f>
        <v>300000</v>
      </c>
      <c r="E34" s="18">
        <f t="shared" si="1"/>
        <v>300000</v>
      </c>
      <c r="F34" s="18" t="e">
        <f>SUM(#REF!)</f>
        <v>#REF!</v>
      </c>
      <c r="G34" s="18" t="e">
        <f>SUM(#REF!)</f>
        <v>#REF!</v>
      </c>
      <c r="H34" s="18" t="e">
        <f>SUM(#REF!)</f>
        <v>#REF!</v>
      </c>
      <c r="I34" s="18" t="e">
        <f>SUM(#REF!)</f>
        <v>#REF!</v>
      </c>
      <c r="J34" s="18"/>
      <c r="K34" s="18"/>
    </row>
    <row r="35" spans="1:11" x14ac:dyDescent="0.25">
      <c r="A35" s="1" t="str">
        <f t="shared" si="0"/>
        <v>2.3.5</v>
      </c>
      <c r="B35" s="17" t="s">
        <v>35</v>
      </c>
      <c r="C35" s="18" t="e">
        <f>SUM(#REF!)</f>
        <v>#REF!</v>
      </c>
      <c r="D35" s="18">
        <f>IFERROR(VLOOKUP(A35,'[1]Ejecución CONS 2023'!$C$11:$E$400,3,FALSE),0)</f>
        <v>0</v>
      </c>
      <c r="E35" s="18">
        <f t="shared" si="1"/>
        <v>0</v>
      </c>
      <c r="F35" s="18" t="e">
        <f>SUM(#REF!)</f>
        <v>#REF!</v>
      </c>
      <c r="G35" s="18" t="e">
        <f>SUM(#REF!)</f>
        <v>#REF!</v>
      </c>
      <c r="H35" s="18" t="e">
        <f>SUM(#REF!)</f>
        <v>#REF!</v>
      </c>
      <c r="I35" s="18" t="e">
        <f>SUM(#REF!)</f>
        <v>#REF!</v>
      </c>
      <c r="J35" s="18"/>
      <c r="K35" s="18"/>
    </row>
    <row r="36" spans="1:11" ht="30" x14ac:dyDescent="0.25">
      <c r="A36" s="1" t="str">
        <f t="shared" si="0"/>
        <v>2.3.6</v>
      </c>
      <c r="B36" s="17" t="s">
        <v>36</v>
      </c>
      <c r="C36" s="18" t="e">
        <f>SUM(#REF!)</f>
        <v>#REF!</v>
      </c>
      <c r="D36" s="18">
        <f>IFERROR(VLOOKUP(A36,'[1]Ejecución CONS 2023'!$C$11:$E$400,3,FALSE),0)</f>
        <v>163600</v>
      </c>
      <c r="E36" s="18">
        <f t="shared" si="1"/>
        <v>163600</v>
      </c>
      <c r="F36" s="18" t="e">
        <f>SUM(#REF!)</f>
        <v>#REF!</v>
      </c>
      <c r="G36" s="18" t="e">
        <f>SUM(#REF!)</f>
        <v>#REF!</v>
      </c>
      <c r="H36" s="18" t="e">
        <f>SUM(#REF!)</f>
        <v>#REF!</v>
      </c>
      <c r="I36" s="18" t="e">
        <f>SUM(#REF!)</f>
        <v>#REF!</v>
      </c>
      <c r="J36" s="18"/>
      <c r="K36" s="18"/>
    </row>
    <row r="37" spans="1:11" ht="30" x14ac:dyDescent="0.25">
      <c r="A37" s="1" t="str">
        <f t="shared" si="0"/>
        <v>2.3.7</v>
      </c>
      <c r="B37" s="17" t="s">
        <v>37</v>
      </c>
      <c r="C37" s="18" t="e">
        <f>SUM(#REF!)</f>
        <v>#REF!</v>
      </c>
      <c r="D37" s="18">
        <f>IFERROR(VLOOKUP(A37,'[1]Ejecución CONS 2023'!$C$11:$E$400,3,FALSE),0)</f>
        <v>4177600</v>
      </c>
      <c r="E37" s="18">
        <f t="shared" si="1"/>
        <v>4177600</v>
      </c>
      <c r="F37" s="18" t="e">
        <f>SUM(#REF!)</f>
        <v>#REF!</v>
      </c>
      <c r="G37" s="18" t="e">
        <f>SUM(#REF!)</f>
        <v>#REF!</v>
      </c>
      <c r="H37" s="18" t="e">
        <f>SUM(#REF!)</f>
        <v>#REF!</v>
      </c>
      <c r="I37" s="18" t="e">
        <f>SUM(#REF!)</f>
        <v>#REF!</v>
      </c>
      <c r="J37" s="18"/>
      <c r="K37" s="18"/>
    </row>
    <row r="38" spans="1:11" ht="30" x14ac:dyDescent="0.25">
      <c r="A38" s="1" t="str">
        <f t="shared" si="0"/>
        <v>2.3.8</v>
      </c>
      <c r="B38" s="17" t="s">
        <v>38</v>
      </c>
      <c r="C38" s="18" t="e">
        <f>SUM(#REF!)</f>
        <v>#REF!</v>
      </c>
      <c r="D38" s="18">
        <f>IFERROR(VLOOKUP(A38,'[1]Ejecución CONS 2023'!$C$11:$E$400,3,FALSE),0)</f>
        <v>0</v>
      </c>
      <c r="E38" s="18">
        <f t="shared" si="1"/>
        <v>0</v>
      </c>
      <c r="F38" s="18" t="e">
        <f>SUM(#REF!)</f>
        <v>#REF!</v>
      </c>
      <c r="G38" s="18" t="e">
        <f>SUM(#REF!)</f>
        <v>#REF!</v>
      </c>
      <c r="H38" s="18" t="e">
        <f>SUM(#REF!)</f>
        <v>#REF!</v>
      </c>
      <c r="I38" s="18" t="e">
        <f>SUM(#REF!)</f>
        <v>#REF!</v>
      </c>
      <c r="J38" s="18"/>
      <c r="K38" s="18"/>
    </row>
    <row r="39" spans="1:11" x14ac:dyDescent="0.25">
      <c r="A39" s="1" t="str">
        <f t="shared" si="0"/>
        <v>2.3.9</v>
      </c>
      <c r="B39" s="17" t="s">
        <v>39</v>
      </c>
      <c r="C39" s="18" t="e">
        <f>SUM(#REF!)</f>
        <v>#REF!</v>
      </c>
      <c r="D39" s="18">
        <f>IFERROR(VLOOKUP(A39,'[1]Ejecución CONS 2023'!$C$11:$E$400,3,FALSE),0)</f>
        <v>1375000</v>
      </c>
      <c r="E39" s="18">
        <f t="shared" si="1"/>
        <v>1375000</v>
      </c>
      <c r="F39" s="18" t="e">
        <f>SUM(#REF!)</f>
        <v>#REF!</v>
      </c>
      <c r="G39" s="18" t="e">
        <f>SUM(#REF!)</f>
        <v>#REF!</v>
      </c>
      <c r="H39" s="18" t="e">
        <f>SUM(#REF!)</f>
        <v>#REF!</v>
      </c>
      <c r="I39" s="18" t="e">
        <f>SUM(#REF!)</f>
        <v>#REF!</v>
      </c>
      <c r="J39" s="18"/>
      <c r="K39" s="18"/>
    </row>
    <row r="40" spans="1:11" x14ac:dyDescent="0.25">
      <c r="A40" s="1" t="str">
        <f t="shared" si="0"/>
        <v>2.4 -</v>
      </c>
      <c r="B40" s="15" t="s">
        <v>40</v>
      </c>
      <c r="C40" s="19" t="e">
        <f>SUM(C41:C47)</f>
        <v>#REF!</v>
      </c>
      <c r="D40" s="19">
        <f>SUM(D41:D47)</f>
        <v>500000</v>
      </c>
      <c r="E40" s="18">
        <f t="shared" si="1"/>
        <v>500000</v>
      </c>
      <c r="F40" s="19" t="e">
        <f>SUM(#REF!)</f>
        <v>#REF!</v>
      </c>
      <c r="G40" s="19" t="e">
        <f>SUM(#REF!)</f>
        <v>#REF!</v>
      </c>
      <c r="H40" s="19" t="e">
        <f>SUM(#REF!)</f>
        <v>#REF!</v>
      </c>
      <c r="I40" s="19" t="e">
        <f>SUM(#REF!)</f>
        <v>#REF!</v>
      </c>
      <c r="J40" s="19"/>
      <c r="K40" s="19"/>
    </row>
    <row r="41" spans="1:11" x14ac:dyDescent="0.25">
      <c r="A41" s="1" t="str">
        <f t="shared" si="0"/>
        <v>2.4.1</v>
      </c>
      <c r="B41" s="17" t="s">
        <v>41</v>
      </c>
      <c r="C41" s="18" t="e">
        <f>SUM(#REF!)</f>
        <v>#REF!</v>
      </c>
      <c r="D41" s="18">
        <f>IFERROR(VLOOKUP(A41,'[1]Ejecución CONS 2023'!$C$11:$E$400,3,FALSE),0)</f>
        <v>0</v>
      </c>
      <c r="E41" s="18">
        <f t="shared" si="1"/>
        <v>0</v>
      </c>
      <c r="F41" s="18" t="e">
        <f>SUM(#REF!)</f>
        <v>#REF!</v>
      </c>
      <c r="G41" s="18" t="e">
        <f>SUM(#REF!)</f>
        <v>#REF!</v>
      </c>
      <c r="H41" s="18" t="e">
        <f>SUM(#REF!)</f>
        <v>#REF!</v>
      </c>
      <c r="I41" s="18" t="e">
        <f>SUM(#REF!)</f>
        <v>#REF!</v>
      </c>
      <c r="J41" s="18"/>
      <c r="K41" s="18"/>
    </row>
    <row r="42" spans="1:11" ht="30" x14ac:dyDescent="0.25">
      <c r="A42" s="1" t="str">
        <f t="shared" si="0"/>
        <v>2.4.2</v>
      </c>
      <c r="B42" s="17" t="s">
        <v>42</v>
      </c>
      <c r="C42" s="18" t="e">
        <f>SUM(#REF!)</f>
        <v>#REF!</v>
      </c>
      <c r="D42" s="18">
        <f>IFERROR(VLOOKUP(A42,'[1]Ejecución CONS 2023'!$C$11:$E$400,3,FALSE),0)</f>
        <v>0</v>
      </c>
      <c r="E42" s="18">
        <f t="shared" si="1"/>
        <v>0</v>
      </c>
      <c r="F42" s="18" t="e">
        <f>SUM(#REF!)</f>
        <v>#REF!</v>
      </c>
      <c r="G42" s="18" t="e">
        <f>SUM(#REF!)</f>
        <v>#REF!</v>
      </c>
      <c r="H42" s="18" t="e">
        <f>SUM(#REF!)</f>
        <v>#REF!</v>
      </c>
      <c r="I42" s="18" t="e">
        <f>SUM(#REF!)</f>
        <v>#REF!</v>
      </c>
      <c r="J42" s="18"/>
      <c r="K42" s="18"/>
    </row>
    <row r="43" spans="1:11" ht="30" x14ac:dyDescent="0.25">
      <c r="A43" s="1" t="str">
        <f t="shared" si="0"/>
        <v>2.4.3</v>
      </c>
      <c r="B43" s="17" t="s">
        <v>43</v>
      </c>
      <c r="C43" s="18" t="e">
        <f>SUM(#REF!)</f>
        <v>#REF!</v>
      </c>
      <c r="D43" s="18">
        <f>IFERROR(VLOOKUP(A43,'[1]Ejecución CONS 2023'!$C$11:$E$400,3,FALSE),0)</f>
        <v>0</v>
      </c>
      <c r="E43" s="18">
        <f t="shared" si="1"/>
        <v>0</v>
      </c>
      <c r="F43" s="18" t="e">
        <f>SUM(#REF!)</f>
        <v>#REF!</v>
      </c>
      <c r="G43" s="18" t="e">
        <f>SUM(#REF!)</f>
        <v>#REF!</v>
      </c>
      <c r="H43" s="18" t="e">
        <f>SUM(#REF!)</f>
        <v>#REF!</v>
      </c>
      <c r="I43" s="18" t="e">
        <f>SUM(#REF!)</f>
        <v>#REF!</v>
      </c>
      <c r="J43" s="18"/>
      <c r="K43" s="18"/>
    </row>
    <row r="44" spans="1:11" ht="30" x14ac:dyDescent="0.25">
      <c r="A44" s="1" t="str">
        <f t="shared" si="0"/>
        <v>2.4.4</v>
      </c>
      <c r="B44" s="17" t="s">
        <v>44</v>
      </c>
      <c r="C44" s="18" t="e">
        <f>SUM(#REF!)</f>
        <v>#REF!</v>
      </c>
      <c r="D44" s="18">
        <f>IFERROR(VLOOKUP(A44,'[1]Ejecución CONS 2023'!$C$11:$E$400,3,FALSE),0)</f>
        <v>0</v>
      </c>
      <c r="E44" s="18">
        <f t="shared" si="1"/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/>
      <c r="K44" s="18"/>
    </row>
    <row r="45" spans="1:11" ht="30" x14ac:dyDescent="0.25">
      <c r="A45" s="1" t="str">
        <f t="shared" si="0"/>
        <v>2.4.5</v>
      </c>
      <c r="B45" s="17" t="s">
        <v>45</v>
      </c>
      <c r="C45" s="18"/>
      <c r="D45" s="18">
        <f>IFERROR(VLOOKUP(A45,'[1]Ejecución CONS 2023'!$C$11:$E$400,3,FALSE),0)</f>
        <v>0</v>
      </c>
      <c r="E45" s="18">
        <f t="shared" si="1"/>
        <v>0</v>
      </c>
      <c r="F45" s="18" t="e">
        <f>SUM(#REF!)</f>
        <v>#REF!</v>
      </c>
      <c r="G45" s="18" t="e">
        <f>SUM(#REF!)</f>
        <v>#REF!</v>
      </c>
      <c r="H45" s="18" t="e">
        <f>SUM(#REF!)</f>
        <v>#REF!</v>
      </c>
      <c r="I45" s="18" t="e">
        <f>SUM(#REF!)</f>
        <v>#REF!</v>
      </c>
      <c r="J45" s="18"/>
      <c r="K45" s="18"/>
    </row>
    <row r="46" spans="1:11" x14ac:dyDescent="0.25">
      <c r="A46" s="1" t="str">
        <f t="shared" si="0"/>
        <v>2.4.7</v>
      </c>
      <c r="B46" s="17" t="s">
        <v>46</v>
      </c>
      <c r="C46" s="18" t="e">
        <f>SUM(#REF!)</f>
        <v>#REF!</v>
      </c>
      <c r="D46" s="18">
        <f>IFERROR(VLOOKUP(A46,'[1]Ejecución CONS 2023'!$C$11:$E$400,3,FALSE),0)</f>
        <v>500000</v>
      </c>
      <c r="E46" s="18">
        <f t="shared" si="1"/>
        <v>500000</v>
      </c>
      <c r="F46" s="18" t="e">
        <f>SUM(#REF!)</f>
        <v>#REF!</v>
      </c>
      <c r="G46" s="18" t="e">
        <f>SUM(#REF!)</f>
        <v>#REF!</v>
      </c>
      <c r="H46" s="18" t="e">
        <f>SUM(#REF!)</f>
        <v>#REF!</v>
      </c>
      <c r="I46" s="18" t="e">
        <f>SUM(#REF!)</f>
        <v>#REF!</v>
      </c>
      <c r="J46" s="18"/>
      <c r="K46" s="18"/>
    </row>
    <row r="47" spans="1:11" ht="30" x14ac:dyDescent="0.25">
      <c r="A47" s="1" t="str">
        <f t="shared" si="0"/>
        <v>2.4.9</v>
      </c>
      <c r="B47" s="17" t="s">
        <v>47</v>
      </c>
      <c r="C47" s="18" t="e">
        <f>SUM(#REF!)</f>
        <v>#REF!</v>
      </c>
      <c r="D47" s="18">
        <f>IFERROR(VLOOKUP(A47,'[1]Ejecución CONS 2023'!$C$11:$E$400,3,FALSE),0)</f>
        <v>0</v>
      </c>
      <c r="E47" s="18">
        <f t="shared" si="1"/>
        <v>0</v>
      </c>
      <c r="F47" s="18" t="e">
        <f>SUM(#REF!)</f>
        <v>#REF!</v>
      </c>
      <c r="G47" s="18" t="e">
        <f>SUM(#REF!)</f>
        <v>#REF!</v>
      </c>
      <c r="H47" s="18" t="e">
        <f>SUM(#REF!)</f>
        <v>#REF!</v>
      </c>
      <c r="I47" s="18" t="e">
        <f>SUM(#REF!)</f>
        <v>#REF!</v>
      </c>
      <c r="J47" s="18"/>
      <c r="K47" s="18"/>
    </row>
    <row r="48" spans="1:11" x14ac:dyDescent="0.25">
      <c r="A48" s="1" t="str">
        <f t="shared" si="0"/>
        <v>2.5 -</v>
      </c>
      <c r="B48" s="15" t="s">
        <v>48</v>
      </c>
      <c r="C48" s="19" t="e">
        <f>SUM(C49:C55)</f>
        <v>#REF!</v>
      </c>
      <c r="D48" s="19">
        <f>SUM(D49:D55)</f>
        <v>0</v>
      </c>
      <c r="E48" s="19">
        <f>SUM(E49:E55)</f>
        <v>0</v>
      </c>
      <c r="F48" s="19" t="e">
        <f>SUM(#REF!)</f>
        <v>#REF!</v>
      </c>
      <c r="G48" s="19" t="e">
        <f>SUM(#REF!)</f>
        <v>#REF!</v>
      </c>
      <c r="H48" s="19" t="e">
        <f>SUM(#REF!)</f>
        <v>#REF!</v>
      </c>
      <c r="I48" s="19" t="e">
        <f>SUM(#REF!)</f>
        <v>#REF!</v>
      </c>
      <c r="J48" s="19"/>
      <c r="K48" s="19"/>
    </row>
    <row r="49" spans="1:11" x14ac:dyDescent="0.25">
      <c r="A49" s="1" t="str">
        <f t="shared" si="0"/>
        <v>2.5.1</v>
      </c>
      <c r="B49" s="17" t="s">
        <v>49</v>
      </c>
      <c r="C49" s="18" t="e">
        <f>SUM(#REF!)</f>
        <v>#REF!</v>
      </c>
      <c r="D49" s="18">
        <f>IFERROR(VLOOKUP(A49,'[1]Ejecución CONS 2023'!$C$11:$E$400,3,FALSE),0)</f>
        <v>0</v>
      </c>
      <c r="E49" s="18">
        <f t="shared" si="1"/>
        <v>0</v>
      </c>
      <c r="F49" s="18" t="e">
        <f>SUM(#REF!)</f>
        <v>#REF!</v>
      </c>
      <c r="G49" s="18" t="e">
        <f>SUM(#REF!)</f>
        <v>#REF!</v>
      </c>
      <c r="H49" s="18" t="e">
        <f>SUM(#REF!)</f>
        <v>#REF!</v>
      </c>
      <c r="I49" s="18" t="e">
        <f>SUM(#REF!)</f>
        <v>#REF!</v>
      </c>
      <c r="J49" s="18"/>
      <c r="K49" s="18"/>
    </row>
    <row r="50" spans="1:11" ht="30" x14ac:dyDescent="0.25">
      <c r="A50" s="1" t="str">
        <f t="shared" si="0"/>
        <v>2.5.2</v>
      </c>
      <c r="B50" s="17" t="s">
        <v>50</v>
      </c>
      <c r="C50" s="18" t="e">
        <f>SUM(#REF!)</f>
        <v>#REF!</v>
      </c>
      <c r="D50" s="18">
        <f>IFERROR(VLOOKUP(A50,'[1]Ejecución CONS 2023'!$C$11:$E$400,3,FALSE),0)</f>
        <v>0</v>
      </c>
      <c r="E50" s="18">
        <f t="shared" si="1"/>
        <v>0</v>
      </c>
      <c r="F50" s="18" t="e">
        <f>SUM(#REF!)</f>
        <v>#REF!</v>
      </c>
      <c r="G50" s="18" t="e">
        <f>SUM(#REF!)</f>
        <v>#REF!</v>
      </c>
      <c r="H50" s="18" t="e">
        <f>SUM(#REF!)</f>
        <v>#REF!</v>
      </c>
      <c r="I50" s="18" t="e">
        <f>SUM(#REF!)</f>
        <v>#REF!</v>
      </c>
      <c r="J50" s="18"/>
      <c r="K50" s="18"/>
    </row>
    <row r="51" spans="1:11" ht="30" x14ac:dyDescent="0.25">
      <c r="A51" s="1" t="str">
        <f t="shared" si="0"/>
        <v>2.5.3</v>
      </c>
      <c r="B51" s="17" t="s">
        <v>51</v>
      </c>
      <c r="C51" s="18" t="e">
        <f>SUM(#REF!)</f>
        <v>#REF!</v>
      </c>
      <c r="D51" s="18">
        <f>IFERROR(VLOOKUP(A51,'[1]Ejecución CONS 2023'!$C$11:$E$400,3,FALSE),0)</f>
        <v>0</v>
      </c>
      <c r="E51" s="18">
        <f t="shared" si="1"/>
        <v>0</v>
      </c>
      <c r="F51" s="18" t="e">
        <f>SUM(#REF!)</f>
        <v>#REF!</v>
      </c>
      <c r="G51" s="18" t="e">
        <f>SUM(#REF!)</f>
        <v>#REF!</v>
      </c>
      <c r="H51" s="18" t="e">
        <f>SUM(#REF!)</f>
        <v>#REF!</v>
      </c>
      <c r="I51" s="18" t="e">
        <f>SUM(#REF!)</f>
        <v>#REF!</v>
      </c>
      <c r="J51" s="18"/>
      <c r="K51" s="18"/>
    </row>
    <row r="52" spans="1:11" ht="30" x14ac:dyDescent="0.25">
      <c r="A52" s="1" t="str">
        <f t="shared" si="0"/>
        <v>2.5.4</v>
      </c>
      <c r="B52" s="17" t="s">
        <v>52</v>
      </c>
      <c r="C52" s="18" t="e">
        <f>SUM(#REF!)</f>
        <v>#REF!</v>
      </c>
      <c r="D52" s="18">
        <f>IFERROR(VLOOKUP(A52,'[1]Ejecución CONS 2023'!$C$11:$E$400,3,FALSE),0)</f>
        <v>0</v>
      </c>
      <c r="E52" s="18">
        <f t="shared" si="1"/>
        <v>0</v>
      </c>
      <c r="F52" s="18" t="e">
        <f>SUM(#REF!)</f>
        <v>#REF!</v>
      </c>
      <c r="G52" s="18" t="e">
        <f>SUM(#REF!)</f>
        <v>#REF!</v>
      </c>
      <c r="H52" s="18" t="e">
        <f>SUM(#REF!)</f>
        <v>#REF!</v>
      </c>
      <c r="I52" s="18" t="e">
        <f>SUM(#REF!)</f>
        <v>#REF!</v>
      </c>
      <c r="J52" s="18"/>
      <c r="K52" s="18"/>
    </row>
    <row r="53" spans="1:11" ht="30" x14ac:dyDescent="0.25">
      <c r="A53" s="1" t="str">
        <f t="shared" si="0"/>
        <v>2.5.5</v>
      </c>
      <c r="B53" s="17" t="s">
        <v>53</v>
      </c>
      <c r="C53" s="18" t="e">
        <f>SUM(#REF!)</f>
        <v>#REF!</v>
      </c>
      <c r="D53" s="18">
        <f>IFERROR(VLOOKUP(A53,'[1]Ejecución CONS 2023'!$C$11:$E$400,3,FALSE),0)</f>
        <v>0</v>
      </c>
      <c r="E53" s="18">
        <f t="shared" si="1"/>
        <v>0</v>
      </c>
      <c r="F53" s="18" t="e">
        <f>SUM(#REF!)</f>
        <v>#REF!</v>
      </c>
      <c r="G53" s="18" t="e">
        <f>SUM(#REF!)</f>
        <v>#REF!</v>
      </c>
      <c r="H53" s="18" t="e">
        <f>SUM(#REF!)</f>
        <v>#REF!</v>
      </c>
      <c r="I53" s="18" t="e">
        <f>SUM(#REF!)</f>
        <v>#REF!</v>
      </c>
      <c r="J53" s="18"/>
      <c r="K53" s="18"/>
    </row>
    <row r="54" spans="1:11" x14ac:dyDescent="0.25">
      <c r="A54" s="1" t="str">
        <f t="shared" si="0"/>
        <v>2.5.6</v>
      </c>
      <c r="B54" s="17" t="s">
        <v>54</v>
      </c>
      <c r="C54" s="18" t="e">
        <f>SUM(#REF!)</f>
        <v>#REF!</v>
      </c>
      <c r="D54" s="18">
        <f>IFERROR(VLOOKUP(A54,'[1]Ejecución CONS 2023'!$C$11:$E$400,3,FALSE),0)</f>
        <v>0</v>
      </c>
      <c r="E54" s="18">
        <f t="shared" si="1"/>
        <v>0</v>
      </c>
      <c r="F54" s="18" t="e">
        <f>SUM(#REF!)</f>
        <v>#REF!</v>
      </c>
      <c r="G54" s="18" t="e">
        <f>SUM(#REF!)</f>
        <v>#REF!</v>
      </c>
      <c r="H54" s="18" t="e">
        <f>SUM(#REF!)</f>
        <v>#REF!</v>
      </c>
      <c r="I54" s="18" t="e">
        <f>SUM(#REF!)</f>
        <v>#REF!</v>
      </c>
      <c r="J54" s="18"/>
      <c r="K54" s="18"/>
    </row>
    <row r="55" spans="1:11" ht="30" x14ac:dyDescent="0.25">
      <c r="A55" s="1" t="str">
        <f t="shared" si="0"/>
        <v>2.5.9</v>
      </c>
      <c r="B55" s="17" t="s">
        <v>55</v>
      </c>
      <c r="C55" s="18" t="e">
        <f>SUM(#REF!)</f>
        <v>#REF!</v>
      </c>
      <c r="D55" s="18">
        <f>IFERROR(VLOOKUP(A55,'[1]Ejecución CONS 2023'!$C$11:$E$400,3,FALSE),0)</f>
        <v>0</v>
      </c>
      <c r="E55" s="18">
        <f t="shared" si="1"/>
        <v>0</v>
      </c>
      <c r="F55" s="18" t="e">
        <f>SUM(#REF!)</f>
        <v>#REF!</v>
      </c>
      <c r="G55" s="18" t="e">
        <f>SUM(#REF!)</f>
        <v>#REF!</v>
      </c>
      <c r="H55" s="18" t="e">
        <f>SUM(#REF!)</f>
        <v>#REF!</v>
      </c>
      <c r="I55" s="18" t="e">
        <f>SUM(#REF!)</f>
        <v>#REF!</v>
      </c>
      <c r="J55" s="18"/>
      <c r="K55" s="18"/>
    </row>
    <row r="56" spans="1:11" x14ac:dyDescent="0.25">
      <c r="A56" s="1" t="str">
        <f t="shared" si="0"/>
        <v>2.6 -</v>
      </c>
      <c r="B56" s="15" t="s">
        <v>56</v>
      </c>
      <c r="C56" s="16" t="e">
        <f>SUM(C57:C65)</f>
        <v>#REF!</v>
      </c>
      <c r="D56" s="16">
        <f>SUM(D57:D65)</f>
        <v>2605753</v>
      </c>
      <c r="E56" s="16">
        <f>SUM(E57:E65)</f>
        <v>2605753</v>
      </c>
      <c r="F56" s="16" t="e">
        <f>SUM(#REF!)</f>
        <v>#REF!</v>
      </c>
      <c r="G56" s="16" t="e">
        <f>SUM(#REF!)</f>
        <v>#REF!</v>
      </c>
      <c r="H56" s="16" t="e">
        <f>SUM(#REF!)</f>
        <v>#REF!</v>
      </c>
      <c r="I56" s="16" t="e">
        <f>SUM(#REF!)</f>
        <v>#REF!</v>
      </c>
      <c r="J56" s="16"/>
      <c r="K56" s="16"/>
    </row>
    <row r="57" spans="1:11" x14ac:dyDescent="0.25">
      <c r="A57" s="1" t="str">
        <f t="shared" si="0"/>
        <v>2.6.1</v>
      </c>
      <c r="B57" s="17" t="s">
        <v>57</v>
      </c>
      <c r="C57" s="18" t="e">
        <f>SUM(#REF!)</f>
        <v>#REF!</v>
      </c>
      <c r="D57" s="18">
        <f>IFERROR(VLOOKUP(A57,'[1]Ejecución CONS 2023'!$C$11:$E$400,3,FALSE),0)</f>
        <v>460000</v>
      </c>
      <c r="E57" s="18">
        <f t="shared" si="1"/>
        <v>460000</v>
      </c>
      <c r="F57" s="18" t="e">
        <f>SUM(#REF!)</f>
        <v>#REF!</v>
      </c>
      <c r="G57" s="18" t="e">
        <f>SUM(#REF!)</f>
        <v>#REF!</v>
      </c>
      <c r="H57" s="18" t="e">
        <f>SUM(#REF!)</f>
        <v>#REF!</v>
      </c>
      <c r="I57" s="18" t="e">
        <f>SUM(#REF!)</f>
        <v>#REF!</v>
      </c>
      <c r="J57" s="18"/>
      <c r="K57" s="18"/>
    </row>
    <row r="58" spans="1:11" ht="30" x14ac:dyDescent="0.25">
      <c r="A58" s="1" t="str">
        <f t="shared" si="0"/>
        <v>2.6.2</v>
      </c>
      <c r="B58" s="17" t="s">
        <v>58</v>
      </c>
      <c r="C58" s="18" t="e">
        <f>SUM(#REF!)</f>
        <v>#REF!</v>
      </c>
      <c r="D58" s="18">
        <f>IFERROR(VLOOKUP(A58,'[1]Ejecución CONS 2023'!$C$11:$E$400,3,FALSE),0)</f>
        <v>0</v>
      </c>
      <c r="E58" s="18">
        <f t="shared" si="1"/>
        <v>0</v>
      </c>
      <c r="F58" s="18" t="e">
        <f>SUM(#REF!)</f>
        <v>#REF!</v>
      </c>
      <c r="G58" s="18" t="e">
        <f>SUM(#REF!)</f>
        <v>#REF!</v>
      </c>
      <c r="H58" s="18" t="e">
        <f>SUM(#REF!)</f>
        <v>#REF!</v>
      </c>
      <c r="I58" s="18" t="e">
        <f>SUM(#REF!)</f>
        <v>#REF!</v>
      </c>
      <c r="J58" s="18"/>
      <c r="K58" s="18"/>
    </row>
    <row r="59" spans="1:11" x14ac:dyDescent="0.25">
      <c r="A59" s="1" t="str">
        <f t="shared" si="0"/>
        <v>2.6.3</v>
      </c>
      <c r="B59" s="17" t="s">
        <v>59</v>
      </c>
      <c r="C59" s="18" t="e">
        <f>SUM(#REF!)</f>
        <v>#REF!</v>
      </c>
      <c r="D59" s="18">
        <f>IFERROR(VLOOKUP(A59,'[1]Ejecución CONS 2023'!$C$11:$E$400,3,FALSE),0)</f>
        <v>90000</v>
      </c>
      <c r="E59" s="18">
        <f t="shared" si="1"/>
        <v>90000</v>
      </c>
      <c r="F59" s="18" t="e">
        <f>SUM(#REF!)</f>
        <v>#REF!</v>
      </c>
      <c r="G59" s="18" t="e">
        <f>SUM(#REF!)</f>
        <v>#REF!</v>
      </c>
      <c r="H59" s="18" t="e">
        <f>SUM(#REF!)</f>
        <v>#REF!</v>
      </c>
      <c r="I59" s="18" t="e">
        <f>SUM(#REF!)</f>
        <v>#REF!</v>
      </c>
      <c r="J59" s="18"/>
      <c r="K59" s="18"/>
    </row>
    <row r="60" spans="1:11" ht="30" x14ac:dyDescent="0.25">
      <c r="A60" s="1" t="str">
        <f t="shared" si="0"/>
        <v>2.6.4</v>
      </c>
      <c r="B60" s="17" t="s">
        <v>60</v>
      </c>
      <c r="C60" s="18" t="e">
        <f>SUM(#REF!)</f>
        <v>#REF!</v>
      </c>
      <c r="D60" s="18">
        <f>IFERROR(VLOOKUP(A60,'[1]Ejecución CONS 2023'!$C$11:$E$400,3,FALSE),0)</f>
        <v>0</v>
      </c>
      <c r="E60" s="18">
        <f t="shared" si="1"/>
        <v>0</v>
      </c>
      <c r="F60" s="18" t="e">
        <f>SUM(#REF!)</f>
        <v>#REF!</v>
      </c>
      <c r="G60" s="18" t="e">
        <f>SUM(#REF!)</f>
        <v>#REF!</v>
      </c>
      <c r="H60" s="18" t="e">
        <f>SUM(#REF!)</f>
        <v>#REF!</v>
      </c>
      <c r="I60" s="18" t="e">
        <f>SUM(#REF!)</f>
        <v>#REF!</v>
      </c>
      <c r="J60" s="18"/>
      <c r="K60" s="18"/>
    </row>
    <row r="61" spans="1:11" x14ac:dyDescent="0.25">
      <c r="A61" s="1" t="str">
        <f t="shared" si="0"/>
        <v>2.6.5</v>
      </c>
      <c r="B61" s="17" t="s">
        <v>61</v>
      </c>
      <c r="C61" s="18" t="e">
        <f>SUM(#REF!)</f>
        <v>#REF!</v>
      </c>
      <c r="D61" s="18">
        <f>IFERROR(VLOOKUP(A61,'[1]Ejecución CONS 2023'!$C$11:$E$400,3,FALSE),0)</f>
        <v>859000</v>
      </c>
      <c r="E61" s="18">
        <f t="shared" si="1"/>
        <v>859000</v>
      </c>
      <c r="F61" s="18" t="e">
        <f>SUM(#REF!)</f>
        <v>#REF!</v>
      </c>
      <c r="G61" s="18" t="e">
        <f>SUM(#REF!)</f>
        <v>#REF!</v>
      </c>
      <c r="H61" s="18" t="e">
        <f>SUM(#REF!)</f>
        <v>#REF!</v>
      </c>
      <c r="I61" s="18" t="e">
        <f>SUM(#REF!)</f>
        <v>#REF!</v>
      </c>
      <c r="J61" s="18"/>
      <c r="K61" s="18"/>
    </row>
    <row r="62" spans="1:11" x14ac:dyDescent="0.25">
      <c r="A62" s="1" t="str">
        <f t="shared" si="0"/>
        <v>2.6.6</v>
      </c>
      <c r="B62" s="17" t="s">
        <v>62</v>
      </c>
      <c r="C62" s="18" t="e">
        <f>SUM(#REF!)</f>
        <v>#REF!</v>
      </c>
      <c r="D62" s="18">
        <f>IFERROR(VLOOKUP(A62,'[1]Ejecución CONS 2023'!$C$11:$E$400,3,FALSE),0)</f>
        <v>1196753</v>
      </c>
      <c r="E62" s="18">
        <f t="shared" si="1"/>
        <v>1196753</v>
      </c>
      <c r="F62" s="18" t="e">
        <f>SUM(#REF!)</f>
        <v>#REF!</v>
      </c>
      <c r="G62" s="18" t="e">
        <f>SUM(#REF!)</f>
        <v>#REF!</v>
      </c>
      <c r="H62" s="18" t="e">
        <f>SUM(#REF!)</f>
        <v>#REF!</v>
      </c>
      <c r="I62" s="18" t="e">
        <f>SUM(#REF!)</f>
        <v>#REF!</v>
      </c>
      <c r="J62" s="18"/>
      <c r="K62" s="18"/>
    </row>
    <row r="63" spans="1:11" x14ac:dyDescent="0.25">
      <c r="A63" s="1" t="str">
        <f t="shared" si="0"/>
        <v>2.6.7</v>
      </c>
      <c r="B63" s="17" t="s">
        <v>63</v>
      </c>
      <c r="C63" s="18" t="e">
        <f>SUM(#REF!)</f>
        <v>#REF!</v>
      </c>
      <c r="D63" s="18">
        <f>IFERROR(VLOOKUP(A63,'[1]Ejecución CONS 2023'!$C$11:$E$400,3,FALSE),0)</f>
        <v>0</v>
      </c>
      <c r="E63" s="18">
        <f t="shared" si="1"/>
        <v>0</v>
      </c>
      <c r="F63" s="18" t="e">
        <f>SUM(#REF!)</f>
        <v>#REF!</v>
      </c>
      <c r="G63" s="18" t="e">
        <f>SUM(#REF!)</f>
        <v>#REF!</v>
      </c>
      <c r="H63" s="18" t="e">
        <f>SUM(#REF!)</f>
        <v>#REF!</v>
      </c>
      <c r="I63" s="18" t="e">
        <f>SUM(#REF!)</f>
        <v>#REF!</v>
      </c>
      <c r="J63" s="18"/>
      <c r="K63" s="18"/>
    </row>
    <row r="64" spans="1:11" x14ac:dyDescent="0.25">
      <c r="A64" s="1" t="str">
        <f t="shared" si="0"/>
        <v>2.6.8</v>
      </c>
      <c r="B64" s="17" t="s">
        <v>64</v>
      </c>
      <c r="C64" s="18" t="e">
        <f>SUM(#REF!)</f>
        <v>#REF!</v>
      </c>
      <c r="D64" s="18">
        <f>IFERROR(VLOOKUP(A64,'[1]Ejecución CONS 2023'!$C$11:$E$400,3,FALSE),0)</f>
        <v>0</v>
      </c>
      <c r="E64" s="18">
        <f t="shared" si="1"/>
        <v>0</v>
      </c>
      <c r="F64" s="18" t="e">
        <f>SUM(#REF!)</f>
        <v>#REF!</v>
      </c>
      <c r="G64" s="18" t="e">
        <f>SUM(#REF!)</f>
        <v>#REF!</v>
      </c>
      <c r="H64" s="18" t="e">
        <f>SUM(#REF!)</f>
        <v>#REF!</v>
      </c>
      <c r="I64" s="18" t="e">
        <f>SUM(#REF!)</f>
        <v>#REF!</v>
      </c>
      <c r="J64" s="18"/>
      <c r="K64" s="18"/>
    </row>
    <row r="65" spans="1:11" ht="30" x14ac:dyDescent="0.25">
      <c r="A65" s="1" t="str">
        <f t="shared" si="0"/>
        <v>2.6.9</v>
      </c>
      <c r="B65" s="17" t="s">
        <v>65</v>
      </c>
      <c r="C65" s="18" t="e">
        <f>SUM(#REF!)</f>
        <v>#REF!</v>
      </c>
      <c r="D65" s="18">
        <f>IFERROR(VLOOKUP(A65,'[1]Ejecución CONS 2023'!$C$11:$E$400,3,FALSE),0)</f>
        <v>0</v>
      </c>
      <c r="E65" s="18">
        <f t="shared" si="1"/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/>
      <c r="K65" s="18"/>
    </row>
    <row r="66" spans="1:11" x14ac:dyDescent="0.25">
      <c r="A66" s="1" t="str">
        <f t="shared" si="0"/>
        <v>2.7 -</v>
      </c>
      <c r="B66" s="15" t="s">
        <v>66</v>
      </c>
      <c r="C66" s="16" t="e">
        <f>SUM(C67:C70)</f>
        <v>#REF!</v>
      </c>
      <c r="D66" s="16">
        <f>SUM(D67:D70)</f>
        <v>300000</v>
      </c>
      <c r="E66" s="16">
        <f>SUM(E67:E70)</f>
        <v>300000</v>
      </c>
      <c r="F66" s="16" t="e">
        <f>SUM(#REF!)</f>
        <v>#REF!</v>
      </c>
      <c r="G66" s="16" t="e">
        <f>SUM(#REF!)</f>
        <v>#REF!</v>
      </c>
      <c r="H66" s="16" t="e">
        <f>SUM(#REF!)</f>
        <v>#REF!</v>
      </c>
      <c r="I66" s="16" t="e">
        <f>SUM(#REF!)</f>
        <v>#REF!</v>
      </c>
      <c r="J66" s="16"/>
      <c r="K66" s="16"/>
    </row>
    <row r="67" spans="1:11" ht="17.45" customHeight="1" x14ac:dyDescent="0.25">
      <c r="A67" s="1" t="str">
        <f t="shared" si="0"/>
        <v>2.7.1</v>
      </c>
      <c r="B67" s="17" t="s">
        <v>67</v>
      </c>
      <c r="C67" s="18" t="e">
        <f>SUM(#REF!)</f>
        <v>#REF!</v>
      </c>
      <c r="D67" s="18">
        <f>IFERROR(VLOOKUP(A67,'[1]Ejecución CONS 2023'!$C$11:$E$400,3,FALSE),0)</f>
        <v>300000</v>
      </c>
      <c r="E67" s="18">
        <f t="shared" si="1"/>
        <v>300000</v>
      </c>
      <c r="F67" s="18" t="e">
        <f>SUM(#REF!)</f>
        <v>#REF!</v>
      </c>
      <c r="G67" s="18" t="e">
        <f>SUM(#REF!)</f>
        <v>#REF!</v>
      </c>
      <c r="H67" s="18" t="e">
        <f>SUM(#REF!)</f>
        <v>#REF!</v>
      </c>
      <c r="I67" s="18" t="e">
        <f>SUM(#REF!)</f>
        <v>#REF!</v>
      </c>
      <c r="J67" s="18"/>
      <c r="K67" s="18"/>
    </row>
    <row r="68" spans="1:11" ht="19.899999999999999" customHeight="1" x14ac:dyDescent="0.25">
      <c r="A68" s="1" t="str">
        <f t="shared" si="0"/>
        <v>2.7.2</v>
      </c>
      <c r="B68" s="17" t="s">
        <v>68</v>
      </c>
      <c r="C68" s="18" t="e">
        <f>SUM(#REF!)</f>
        <v>#REF!</v>
      </c>
      <c r="D68" s="18">
        <f>IFERROR(VLOOKUP(A68,'[1]Ejecución CONS 2023'!$C$11:$E$400,3,FALSE),0)</f>
        <v>0</v>
      </c>
      <c r="E68" s="18">
        <f t="shared" si="1"/>
        <v>0</v>
      </c>
      <c r="F68" s="18" t="e">
        <f>SUM(#REF!)</f>
        <v>#REF!</v>
      </c>
      <c r="G68" s="18" t="e">
        <f>SUM(#REF!)</f>
        <v>#REF!</v>
      </c>
      <c r="H68" s="18" t="e">
        <f>SUM(#REF!)</f>
        <v>#REF!</v>
      </c>
      <c r="I68" s="18" t="e">
        <f>SUM(#REF!)</f>
        <v>#REF!</v>
      </c>
      <c r="J68" s="18"/>
      <c r="K68" s="18"/>
    </row>
    <row r="69" spans="1:11" x14ac:dyDescent="0.25">
      <c r="A69" s="1" t="str">
        <f t="shared" si="0"/>
        <v>2.7.3</v>
      </c>
      <c r="B69" s="17" t="s">
        <v>69</v>
      </c>
      <c r="C69" s="18" t="e">
        <f>SUM(#REF!)</f>
        <v>#REF!</v>
      </c>
      <c r="D69" s="18">
        <f>IFERROR(VLOOKUP(A69,'[1]Ejecución CONS 2023'!$C$11:$E$400,3,FALSE),0)</f>
        <v>0</v>
      </c>
      <c r="E69" s="18">
        <f t="shared" si="1"/>
        <v>0</v>
      </c>
      <c r="F69" s="18" t="e">
        <f>SUM(#REF!)</f>
        <v>#REF!</v>
      </c>
      <c r="G69" s="18" t="e">
        <f>SUM(#REF!)</f>
        <v>#REF!</v>
      </c>
      <c r="H69" s="18" t="e">
        <f>SUM(#REF!)</f>
        <v>#REF!</v>
      </c>
      <c r="I69" s="18" t="e">
        <f>SUM(#REF!)</f>
        <v>#REF!</v>
      </c>
      <c r="J69" s="18"/>
      <c r="K69" s="18"/>
    </row>
    <row r="70" spans="1:11" ht="42" customHeight="1" x14ac:dyDescent="0.25">
      <c r="A70" s="1" t="str">
        <f t="shared" si="0"/>
        <v>2.7.4</v>
      </c>
      <c r="B70" s="17" t="s">
        <v>70</v>
      </c>
      <c r="C70" s="18" t="e">
        <f>SUM(#REF!)</f>
        <v>#REF!</v>
      </c>
      <c r="D70" s="18">
        <f>IFERROR(VLOOKUP(A70,'[1]Ejecución CONS 2023'!$C$11:$E$400,3,FALSE),0)</f>
        <v>0</v>
      </c>
      <c r="E70" s="18">
        <f t="shared" si="1"/>
        <v>0</v>
      </c>
      <c r="F70" s="18" t="e">
        <f>SUM(#REF!)</f>
        <v>#REF!</v>
      </c>
      <c r="G70" s="18" t="e">
        <f>SUM(#REF!)</f>
        <v>#REF!</v>
      </c>
      <c r="H70" s="18" t="e">
        <f>SUM(#REF!)</f>
        <v>#REF!</v>
      </c>
      <c r="I70" s="18" t="e">
        <f>SUM(#REF!)</f>
        <v>#REF!</v>
      </c>
      <c r="J70" s="18"/>
      <c r="K70" s="18"/>
    </row>
    <row r="71" spans="1:11" ht="15.75" x14ac:dyDescent="0.25">
      <c r="B71" s="20" t="s">
        <v>71</v>
      </c>
      <c r="C71" s="21" t="e">
        <f>SUM(C66,C56,C48,C40,C30,C20,C14)</f>
        <v>#REF!</v>
      </c>
      <c r="D71" s="21">
        <f>SUM(D66,D56,D48,D40,D30,D20,D14)</f>
        <v>397218434.85350001</v>
      </c>
      <c r="E71" s="21">
        <f>SUM(E66,E56,E48,E40,E30,E20,E14)</f>
        <v>397218434.85350001</v>
      </c>
      <c r="F71" s="21" t="e">
        <f>SUM(#REF!)</f>
        <v>#REF!</v>
      </c>
      <c r="G71" s="21" t="e">
        <f>SUM(#REF!)</f>
        <v>#REF!</v>
      </c>
      <c r="H71" s="21" t="e">
        <f>SUM(#REF!)</f>
        <v>#REF!</v>
      </c>
      <c r="I71" s="21" t="e">
        <f>SUM(#REF!)</f>
        <v>#REF!</v>
      </c>
      <c r="J71" s="21"/>
      <c r="K71" s="21"/>
    </row>
    <row r="72" spans="1:11" x14ac:dyDescent="0.25">
      <c r="B72" s="1" t="s">
        <v>72</v>
      </c>
      <c r="C72" s="18"/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C73" s="18"/>
      <c r="D73" s="18"/>
      <c r="E73" s="18"/>
      <c r="G73" s="18"/>
      <c r="H73" s="18"/>
      <c r="I73" s="18"/>
    </row>
    <row r="74" spans="1:11" x14ac:dyDescent="0.25">
      <c r="B74" s="1" t="s">
        <v>73</v>
      </c>
    </row>
    <row r="75" spans="1:11" ht="45" x14ac:dyDescent="0.25">
      <c r="B75" s="22" t="s">
        <v>74</v>
      </c>
    </row>
    <row r="76" spans="1:11" x14ac:dyDescent="0.25">
      <c r="B76" s="1" t="s">
        <v>75</v>
      </c>
    </row>
    <row r="77" spans="1:11" x14ac:dyDescent="0.25">
      <c r="B77" s="1" t="s">
        <v>76</v>
      </c>
    </row>
    <row r="78" spans="1:11" x14ac:dyDescent="0.25">
      <c r="B78" s="1" t="s">
        <v>77</v>
      </c>
    </row>
    <row r="79" spans="1:11" x14ac:dyDescent="0.25">
      <c r="B79" s="1" t="s">
        <v>78</v>
      </c>
    </row>
    <row r="82" spans="2:5" x14ac:dyDescent="0.25">
      <c r="C82" s="18"/>
      <c r="D82" s="18"/>
      <c r="E82" s="18"/>
    </row>
    <row r="84" spans="2:5" x14ac:dyDescent="0.25">
      <c r="B84" s="23" t="s">
        <v>79</v>
      </c>
      <c r="C84" s="24" t="s">
        <v>80</v>
      </c>
      <c r="D84" s="24"/>
      <c r="E84" s="25" t="s">
        <v>81</v>
      </c>
    </row>
    <row r="85" spans="2:5" x14ac:dyDescent="0.25">
      <c r="B85" s="26" t="s">
        <v>82</v>
      </c>
      <c r="C85" s="24"/>
      <c r="D85" s="24"/>
      <c r="E85" s="27" t="s">
        <v>83</v>
      </c>
    </row>
    <row r="86" spans="2:5" x14ac:dyDescent="0.25">
      <c r="B86" s="24"/>
      <c r="C86" s="24"/>
      <c r="D86" s="24"/>
      <c r="E86" s="24"/>
    </row>
  </sheetData>
  <mergeCells count="4">
    <mergeCell ref="B7:E7"/>
    <mergeCell ref="B8:E8"/>
    <mergeCell ref="B9:E9"/>
    <mergeCell ref="B10:E10"/>
  </mergeCells>
  <pageMargins left="0.79" right="0.15748031496062992" top="0.17" bottom="0.43" header="0.31496062992125984" footer="0.15748031496062992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2023</vt:lpstr>
      <vt:lpstr>'Presupuesto aprobado 2023'!Área_de_impresión</vt:lpstr>
      <vt:lpstr>'Presupuesto aprobado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dcterms:created xsi:type="dcterms:W3CDTF">2023-02-03T20:30:20Z</dcterms:created>
  <dcterms:modified xsi:type="dcterms:W3CDTF">2023-02-03T20:32:32Z</dcterms:modified>
</cp:coreProperties>
</file>