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Z:\Metas físicas\2025\T2\"/>
    </mc:Choice>
  </mc:AlternateContent>
  <xr:revisionPtr revIDLastSave="0" documentId="13_ncr:1_{5AD773DE-F12F-49B8-8EF3-0288ED544B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externalReferences>
    <externalReference r:id="rId2"/>
  </externalReferences>
  <definedNames>
    <definedName name="_xlnm.Print_Area" localSheetId="0">Hoja1!$A$1:$J$59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1" l="1"/>
  <c r="J31" i="1"/>
  <c r="J29" i="1" l="1"/>
  <c r="I25" i="1"/>
  <c r="J30" i="1" l="1"/>
  <c r="I29" i="1" l="1"/>
  <c r="I30" i="1"/>
  <c r="C16" i="1" l="1"/>
  <c r="C15" i="1"/>
  <c r="C14" i="1"/>
</calcChain>
</file>

<file path=xl/sharedStrings.xml><?xml version="1.0" encoding="utf-8"?>
<sst xmlns="http://schemas.openxmlformats.org/spreadsheetml/2006/main" count="92" uniqueCount="81">
  <si>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</si>
  <si>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</si>
  <si>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</si>
  <si>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</si>
  <si>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</si>
  <si>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</si>
  <si>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</si>
  <si>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</si>
  <si>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</si>
  <si>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</si>
  <si>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</si>
  <si>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</si>
  <si>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</si>
  <si>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</si>
  <si>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</si>
  <si>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</si>
  <si>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</si>
  <si>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</si>
  <si>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</si>
  <si>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</si>
  <si>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</si>
  <si>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</si>
  <si>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</si>
  <si>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</si>
  <si>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</si>
  <si>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</si>
  <si>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</si>
  <si>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</si>
  <si>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</si>
  <si>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</si>
  <si>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</si>
  <si>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</si>
  <si>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</si>
  <si>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</si>
  <si>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</si>
  <si>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</si>
  <si>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</si>
  <si>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</si>
  <si>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[Registrar las oportunidades de mejora identificadas, como acciones puntuales, especificando las fechas de su realización.]</t>
  </si>
  <si>
    <t>Física
(C)</t>
  </si>
  <si>
    <t>Financiera
(D)</t>
  </si>
  <si>
    <t>Financiera 
 (F)</t>
  </si>
  <si>
    <t>Física 
(%)
 G=E/C</t>
  </si>
  <si>
    <t>Financiero 
(%) 
H=F/D</t>
  </si>
  <si>
    <t>2.3.6</t>
  </si>
  <si>
    <t xml:space="preserve">Niños de 0-12 años con Sindrome de Down, Autistmo y Parálisis Cerebral </t>
  </si>
  <si>
    <t>Elevar la calidad de vida e inclusión social de los niños con discapacidad a través de la prestación de servicios integrales de evaluación, diagnóstico y proceso terapéutico.</t>
  </si>
  <si>
    <t xml:space="preserve">Cant. De niños y niñas que reciben atención integral  para la evaluación diagnóstico de Autismo, Síndrome de Down  y Parálisis Cerebral </t>
  </si>
  <si>
    <t>Cant. De atenciones terapéuticas brindadas a niños con discapacidad</t>
  </si>
  <si>
    <t xml:space="preserve">Avance </t>
  </si>
  <si>
    <t xml:space="preserve">Potenciar el desarrollo de las habilidades de niños y niñas con discapacidad, a través de un servicio de atención integral.
</t>
  </si>
  <si>
    <t>Institución modelo de atención integral a niños y niñas con discapacidad, con cobertura a nivel nacional, brindando un servicio oportuno, pertinente e innovador.</t>
  </si>
  <si>
    <t xml:space="preserve">Fisica </t>
  </si>
  <si>
    <t>Este producto tiene por objetivo medir la cantidad de atenciones terapeúticas que reciben los niños y niñas de 0 -12  diagnósticados con Sindrome de Down, Autistmo y Parálisis Cerebral.</t>
  </si>
  <si>
    <t>Este producto tiene como objetivo medir la cantidiad de niños y niñas  de 0-12 años que recibe atenciones médicas para la  evaluación y diagnóstico Sindrome de Down, Autistmo y Parálisis Cerebral .</t>
  </si>
  <si>
    <t>“Potenciado el desarrollo integral de los niños de 0-12 años con síndrome de Down, Trastorno del Espectro Autista y Parálisis Cerebral a través del aumento en un 5% (1,431) de los diagnósticos clínicos y en un 9% (84,580) de las atenciones terapéuticas en el 2025”</t>
  </si>
  <si>
    <t xml:space="preserve">7963- Niños de 0-12 años con discapacidad reciben atención médica integral para la evaluación y diagnóstico de Autismo, Síndrome de Down  y Parálisis Cerebral </t>
  </si>
  <si>
    <t>7964-Niños de 0 a 12 años con discapacidad reciben atención terapéutica integral</t>
  </si>
  <si>
    <t>7965-Personas reciben capacitación y entrenamiento integral para el efectivo abordaje psicopedagógico de los niños y niñas con discapacidad</t>
  </si>
  <si>
    <t>Cantidad de personas que reciben entrenamiento integral</t>
  </si>
  <si>
    <t xml:space="preserve">Antony Encarnación Montero </t>
  </si>
  <si>
    <t>Enc. División Formulación y Monitoreo de PPP</t>
  </si>
  <si>
    <t xml:space="preserve"> Programación  Anual</t>
  </si>
  <si>
    <t>Este producto tiene por objetivo medir la cantidad de personas que reciben capacitación y entrenamiento integral para el efectivo abordaje psicopedagógico de los niños y niñas con discapacidad</t>
  </si>
  <si>
    <r>
      <t>Beneficiarios:</t>
    </r>
    <r>
      <rPr>
        <sz val="14"/>
        <color rgb="FF000000"/>
        <rFont val="Century Gothic"/>
        <family val="2"/>
      </rPr>
      <t xml:space="preserve"> </t>
    </r>
  </si>
  <si>
    <t>0206-MINISTERIO DE EDUCACIÓN</t>
  </si>
  <si>
    <t xml:space="preserve">01-MINISTERIO DE EDUCACIÓN </t>
  </si>
  <si>
    <t>0011-CENTRO DE ATENCIÓN INTEGRAL PARA LA DISCAPACIDAD (CAID)</t>
  </si>
  <si>
    <r>
      <t xml:space="preserve">VI. </t>
    </r>
    <r>
      <rPr>
        <b/>
        <sz val="14"/>
        <color theme="0"/>
        <rFont val="Century Gothic"/>
        <family val="2"/>
      </rPr>
      <t>Oportunidades de Mejora</t>
    </r>
  </si>
  <si>
    <r>
      <rPr>
        <b/>
        <sz val="12"/>
        <rFont val="Calibri"/>
        <family val="2"/>
      </rPr>
      <t>Nota:</t>
    </r>
    <r>
      <rPr>
        <sz val="12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</si>
  <si>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19-Servicios de educación especial para niños(as), adolescentes y jóvenes de 0-20 años (CAID)</t>
  </si>
  <si>
    <t>Informe cumplimiento metas físicas financieras CAID enero-junio 2025</t>
  </si>
  <si>
    <t xml:space="preserve"> Enero-Junio 2025 </t>
  </si>
  <si>
    <t xml:space="preserve">Programación semestral </t>
  </si>
  <si>
    <t xml:space="preserve">Ejecución semestral </t>
  </si>
  <si>
    <t xml:space="preserve"> No se identificó desviación fisicas o financieras significativas durante el periodo analizado.</t>
  </si>
  <si>
    <t>En el semestre enero - junio 2025, se ingresaron a la red CAID un total de 1618 nuevos usuarios.</t>
  </si>
  <si>
    <t>En el semestre enero - junio 2025, se brindaron un total de 47,937  atenciones terapeúticas en toda la red CAID.</t>
  </si>
  <si>
    <t>La desviación de un 16.26% por encima de lo programado en la ejecución física del semestre fue ocasionada por la implementación de una serie de medidas a los fines de disminuir el porcentaje de ausencias de los usuarios (34.5% al cierre del 2024).  Por su parte,en este  trimestre no se registró desviación financiera considerable.</t>
  </si>
  <si>
    <t>En el semestre enero - junio 2025, se capacitaron un total de 1,239 personas en entrenamiento integral para el efectivo abordaje psicopedagógico de los niños y niñas con discapacidad.</t>
  </si>
  <si>
    <t xml:space="preserve">La desviación de un 7.74% por encima de lo programado en la cantidad de personas capacitadas, se debe a que en las conferencias realizadas en Santiago (12 de marzo) y San Juan (03 de febrero) participaron más personas de las esperadas para estos eventos.  Por su parte.  En cuanto a la desviación financiera estuvo por encima, alcanzando los  8.96% puntos porcentuales, se debe a reajustes salariales al personal asignado a este producto, así como a la incorporación de nuevo personal.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</si>
</sst>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  <numFmt numFmtId="168" formatCode="&quot;RD$&quot;#,##0.00"/>
    <numFmt numFmtId="169" formatCode="_([$$-1C0A]* #,##0.00_);_([$$-1C0A]* \(#,##0.00\);_([$$-1C0A]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1"/>
      <name val="Calibri"/>
      <family val="2"/>
    </font>
    <font>
      <sz val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i/>
      <sz val="14"/>
      <name val="Calibri"/>
      <family val="2"/>
    </font>
    <font>
      <i/>
      <sz val="14"/>
      <name val="Calibri"/>
      <family val="2"/>
      <scheme val="minor"/>
    </font>
    <font>
      <sz val="14"/>
      <name val="Calibri"/>
      <family val="2"/>
    </font>
    <font>
      <i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rgb="FF000000"/>
      <name val="Century Gothic"/>
      <family val="2"/>
    </font>
    <font>
      <b/>
      <sz val="12"/>
      <name val="Calibri"/>
      <family val="2"/>
    </font>
    <font>
      <sz val="12"/>
      <name val="Calibri"/>
      <family val="2"/>
    </font>
    <font>
      <sz val="16"/>
      <name val="Calibri"/>
      <family val="2"/>
    </font>
    <font>
      <b/>
      <sz val="14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0"/>
      <name val="Century Gothic"/>
      <family val="2"/>
    </font>
    <font>
      <sz val="14"/>
      <color rgb="FF000000"/>
      <name val="Calibri"/>
      <family val="2"/>
      <scheme val="minor"/>
    </font>
    <font>
      <b/>
      <sz val="14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indexed="64"/>
      </left>
      <right/>
      <top style="medium">
        <color theme="0"/>
      </top>
      <bottom/>
      <diagonal/>
    </border>
    <border>
      <left/>
      <right style="medium">
        <color indexed="64"/>
      </right>
      <top style="medium">
        <color theme="0"/>
      </top>
      <bottom/>
      <diagonal/>
    </border>
    <border>
      <left/>
      <right style="medium">
        <color indexed="64"/>
      </right>
      <top/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indexed="64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2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4" fillId="9" borderId="5" xfId="0" applyFont="1" applyFill="1" applyBorder="1" applyProtection="1">
      <protection locked="0"/>
    </xf>
    <xf numFmtId="0" fontId="4" fillId="9" borderId="0" xfId="0" applyFont="1" applyFill="1" applyProtection="1">
      <protection locked="0"/>
    </xf>
    <xf numFmtId="0" fontId="4" fillId="9" borderId="6" xfId="0" applyFont="1" applyFill="1" applyBorder="1" applyProtection="1">
      <protection locked="0"/>
    </xf>
    <xf numFmtId="0" fontId="2" fillId="9" borderId="5" xfId="0" applyFont="1" applyFill="1" applyBorder="1" applyAlignment="1">
      <alignment vertical="top"/>
    </xf>
    <xf numFmtId="4" fontId="0" fillId="9" borderId="0" xfId="0" applyNumberFormat="1" applyFill="1" applyAlignment="1">
      <alignment vertical="top" wrapText="1"/>
    </xf>
    <xf numFmtId="0" fontId="4" fillId="9" borderId="9" xfId="0" applyFont="1" applyFill="1" applyBorder="1" applyProtection="1">
      <protection locked="0"/>
    </xf>
    <xf numFmtId="0" fontId="4" fillId="9" borderId="10" xfId="0" applyFont="1" applyFill="1" applyBorder="1" applyProtection="1">
      <protection locked="0"/>
    </xf>
    <xf numFmtId="0" fontId="4" fillId="9" borderId="11" xfId="0" applyFont="1" applyFill="1" applyBorder="1" applyProtection="1">
      <protection locked="0"/>
    </xf>
    <xf numFmtId="0" fontId="8" fillId="0" borderId="0" xfId="0" applyFont="1" applyAlignment="1" applyProtection="1">
      <alignment vertical="center" wrapText="1"/>
      <protection locked="0"/>
    </xf>
    <xf numFmtId="165" fontId="7" fillId="0" borderId="0" xfId="0" applyNumberFormat="1" applyFont="1" applyAlignment="1" applyProtection="1">
      <alignment horizontal="center" vertical="center" wrapText="1"/>
      <protection locked="0"/>
    </xf>
    <xf numFmtId="166" fontId="7" fillId="0" borderId="0" xfId="2" applyNumberFormat="1" applyFont="1" applyFill="1" applyBorder="1" applyAlignment="1" applyProtection="1">
      <alignment horizontal="center" vertical="center" wrapText="1"/>
      <protection locked="0"/>
    </xf>
    <xf numFmtId="168" fontId="7" fillId="0" borderId="0" xfId="2" applyNumberFormat="1" applyFont="1" applyFill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Alignment="1" applyProtection="1">
      <alignment horizontal="center" vertical="center" wrapText="1"/>
      <protection locked="0"/>
    </xf>
    <xf numFmtId="10" fontId="7" fillId="7" borderId="0" xfId="1" applyNumberFormat="1" applyFont="1" applyFill="1" applyBorder="1" applyAlignment="1" applyProtection="1">
      <alignment horizontal="center" vertical="center" wrapText="1"/>
      <protection locked="0"/>
    </xf>
    <xf numFmtId="167" fontId="7" fillId="7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0" fontId="13" fillId="0" borderId="23" xfId="0" applyFont="1" applyBorder="1" applyAlignment="1">
      <alignment vertical="center" wrapText="1"/>
    </xf>
    <xf numFmtId="165" fontId="7" fillId="0" borderId="23" xfId="0" applyNumberFormat="1" applyFont="1" applyBorder="1" applyAlignment="1" applyProtection="1">
      <alignment horizontal="center" vertical="center" wrapText="1"/>
      <protection locked="0"/>
    </xf>
    <xf numFmtId="168" fontId="7" fillId="0" borderId="25" xfId="2" applyNumberFormat="1" applyFont="1" applyFill="1" applyBorder="1" applyAlignment="1" applyProtection="1">
      <alignment horizontal="center" vertical="center" wrapText="1"/>
      <protection locked="0"/>
    </xf>
    <xf numFmtId="10" fontId="7" fillId="7" borderId="23" xfId="1" applyNumberFormat="1" applyFont="1" applyFill="1" applyBorder="1" applyAlignment="1" applyProtection="1">
      <alignment horizontal="center" vertical="center" wrapText="1"/>
      <protection locked="0"/>
    </xf>
    <xf numFmtId="167" fontId="7" fillId="7" borderId="2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5" xfId="0" applyFont="1" applyBorder="1" applyAlignment="1" applyProtection="1">
      <alignment vertical="center" wrapText="1"/>
      <protection locked="0"/>
    </xf>
    <xf numFmtId="165" fontId="7" fillId="0" borderId="25" xfId="0" applyNumberFormat="1" applyFont="1" applyBorder="1" applyAlignment="1" applyProtection="1">
      <alignment horizontal="center" vertical="center" wrapText="1"/>
      <protection locked="0"/>
    </xf>
    <xf numFmtId="10" fontId="7" fillId="7" borderId="25" xfId="1" applyNumberFormat="1" applyFont="1" applyFill="1" applyBorder="1" applyAlignment="1" applyProtection="1">
      <alignment horizontal="center" vertical="center" wrapText="1"/>
      <protection locked="0"/>
    </xf>
    <xf numFmtId="167" fontId="7" fillId="7" borderId="26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7" xfId="0" applyFont="1" applyBorder="1" applyAlignment="1" applyProtection="1">
      <alignment vertical="center" wrapText="1"/>
      <protection locked="0"/>
    </xf>
    <xf numFmtId="165" fontId="7" fillId="0" borderId="38" xfId="0" applyNumberFormat="1" applyFont="1" applyBorder="1" applyAlignment="1" applyProtection="1">
      <alignment horizontal="center" vertical="center" wrapText="1"/>
      <protection locked="0"/>
    </xf>
    <xf numFmtId="0" fontId="7" fillId="0" borderId="38" xfId="2" applyNumberFormat="1" applyFont="1" applyFill="1" applyBorder="1" applyAlignment="1" applyProtection="1">
      <alignment horizontal="center" vertical="center" wrapText="1"/>
      <protection locked="0"/>
    </xf>
    <xf numFmtId="10" fontId="7" fillId="7" borderId="38" xfId="1" applyNumberFormat="1" applyFont="1" applyFill="1" applyBorder="1" applyAlignment="1" applyProtection="1">
      <alignment horizontal="center" vertical="center" wrapText="1"/>
      <protection locked="0"/>
    </xf>
    <xf numFmtId="167" fontId="7" fillId="7" borderId="39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0" fontId="6" fillId="0" borderId="9" xfId="0" applyFont="1" applyBorder="1" applyAlignment="1" applyProtection="1">
      <alignment vertical="center" wrapText="1"/>
      <protection locked="0"/>
    </xf>
    <xf numFmtId="0" fontId="12" fillId="0" borderId="5" xfId="0" applyFont="1" applyBorder="1"/>
    <xf numFmtId="0" fontId="19" fillId="9" borderId="15" xfId="0" applyFont="1" applyFill="1" applyBorder="1" applyAlignment="1">
      <alignment horizontal="center" vertical="center" wrapText="1"/>
    </xf>
    <xf numFmtId="0" fontId="19" fillId="9" borderId="15" xfId="0" applyFont="1" applyFill="1" applyBorder="1" applyAlignment="1">
      <alignment horizontal="center" vertical="center"/>
    </xf>
    <xf numFmtId="0" fontId="19" fillId="9" borderId="15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164" fontId="21" fillId="0" borderId="12" xfId="0" applyNumberFormat="1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19" fillId="0" borderId="5" xfId="0" applyFont="1" applyBorder="1"/>
    <xf numFmtId="0" fontId="19" fillId="0" borderId="0" xfId="0" applyFont="1"/>
    <xf numFmtId="0" fontId="22" fillId="8" borderId="35" xfId="0" applyFont="1" applyFill="1" applyBorder="1" applyAlignment="1">
      <alignment horizontal="center" vertical="center" wrapText="1" readingOrder="1"/>
    </xf>
    <xf numFmtId="0" fontId="22" fillId="8" borderId="22" xfId="0" applyFont="1" applyFill="1" applyBorder="1" applyAlignment="1">
      <alignment horizontal="center" vertical="center" wrapText="1" readingOrder="1"/>
    </xf>
    <xf numFmtId="0" fontId="22" fillId="8" borderId="36" xfId="0" applyFont="1" applyFill="1" applyBorder="1" applyAlignment="1">
      <alignment horizontal="center" vertical="center" wrapText="1" readingOrder="1"/>
    </xf>
    <xf numFmtId="0" fontId="6" fillId="0" borderId="48" xfId="0" applyFont="1" applyBorder="1" applyAlignment="1" applyProtection="1">
      <alignment vertical="center" wrapText="1"/>
      <protection locked="0"/>
    </xf>
    <xf numFmtId="0" fontId="6" fillId="0" borderId="50" xfId="0" applyFont="1" applyBorder="1" applyAlignment="1" applyProtection="1">
      <alignment vertical="center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13" fillId="0" borderId="6" xfId="0" applyFont="1" applyBorder="1" applyAlignment="1" applyProtection="1">
      <alignment horizontal="left" vertical="center" wrapText="1"/>
      <protection locked="0"/>
    </xf>
    <xf numFmtId="0" fontId="11" fillId="4" borderId="5" xfId="0" applyFont="1" applyFill="1" applyBorder="1" applyAlignment="1">
      <alignment horizontal="left" vertical="center"/>
    </xf>
    <xf numFmtId="0" fontId="11" fillId="4" borderId="0" xfId="0" applyFont="1" applyFill="1" applyAlignment="1">
      <alignment horizontal="left" vertical="center"/>
    </xf>
    <xf numFmtId="0" fontId="11" fillId="4" borderId="6" xfId="0" applyFont="1" applyFill="1" applyBorder="1" applyAlignment="1">
      <alignment horizontal="left" vertical="center"/>
    </xf>
    <xf numFmtId="0" fontId="12" fillId="5" borderId="5" xfId="0" applyFont="1" applyFill="1" applyBorder="1" applyAlignment="1">
      <alignment horizontal="left" vertical="center"/>
    </xf>
    <xf numFmtId="0" fontId="12" fillId="5" borderId="0" xfId="0" applyFont="1" applyFill="1" applyAlignment="1">
      <alignment horizontal="left" vertical="center"/>
    </xf>
    <xf numFmtId="0" fontId="12" fillId="5" borderId="6" xfId="0" applyFont="1" applyFill="1" applyBorder="1" applyAlignment="1">
      <alignment horizontal="left" vertical="center"/>
    </xf>
    <xf numFmtId="0" fontId="18" fillId="6" borderId="31" xfId="0" applyFont="1" applyFill="1" applyBorder="1" applyAlignment="1">
      <alignment horizontal="center" vertical="center" wrapText="1" readingOrder="1"/>
    </xf>
    <xf numFmtId="0" fontId="18" fillId="6" borderId="17" xfId="0" applyFont="1" applyFill="1" applyBorder="1" applyAlignment="1">
      <alignment horizontal="center" vertical="center" wrapText="1" readingOrder="1"/>
    </xf>
    <xf numFmtId="0" fontId="18" fillId="6" borderId="18" xfId="0" applyFont="1" applyFill="1" applyBorder="1" applyAlignment="1">
      <alignment horizontal="center" vertical="center" wrapText="1" readingOrder="1"/>
    </xf>
    <xf numFmtId="0" fontId="18" fillId="6" borderId="32" xfId="0" applyFont="1" applyFill="1" applyBorder="1" applyAlignment="1">
      <alignment horizontal="center" vertical="center" wrapText="1" readingOrder="1"/>
    </xf>
    <xf numFmtId="0" fontId="18" fillId="6" borderId="20" xfId="0" applyFont="1" applyFill="1" applyBorder="1" applyAlignment="1">
      <alignment horizontal="center" vertical="center" wrapText="1" readingOrder="1"/>
    </xf>
    <xf numFmtId="10" fontId="17" fillId="7" borderId="19" xfId="1" applyNumberFormat="1" applyFont="1" applyFill="1" applyBorder="1" applyAlignment="1" applyProtection="1">
      <alignment horizontal="center" vertical="center" wrapText="1" readingOrder="1"/>
    </xf>
    <xf numFmtId="10" fontId="17" fillId="7" borderId="34" xfId="1" applyNumberFormat="1" applyFont="1" applyFill="1" applyBorder="1" applyAlignment="1" applyProtection="1">
      <alignment horizontal="center" vertical="center" wrapText="1" readingOrder="1"/>
    </xf>
    <xf numFmtId="0" fontId="19" fillId="9" borderId="16" xfId="0" applyFont="1" applyFill="1" applyBorder="1" applyAlignment="1">
      <alignment horizontal="center" vertical="center" wrapText="1"/>
    </xf>
    <xf numFmtId="0" fontId="19" fillId="9" borderId="30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 applyProtection="1">
      <alignment horizontal="center"/>
      <protection locked="0"/>
    </xf>
    <xf numFmtId="0" fontId="18" fillId="9" borderId="14" xfId="0" applyFont="1" applyFill="1" applyBorder="1" applyAlignment="1" applyProtection="1">
      <alignment horizontal="center"/>
      <protection locked="0"/>
    </xf>
    <xf numFmtId="0" fontId="15" fillId="9" borderId="0" xfId="0" applyFont="1" applyFill="1" applyAlignment="1" applyProtection="1">
      <alignment horizontal="center"/>
      <protection locked="0"/>
    </xf>
    <xf numFmtId="0" fontId="11" fillId="4" borderId="43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0" fontId="11" fillId="4" borderId="44" xfId="0" applyFont="1" applyFill="1" applyBorder="1" applyAlignment="1">
      <alignment horizontal="left" vertical="center"/>
    </xf>
    <xf numFmtId="0" fontId="12" fillId="5" borderId="5" xfId="0" applyFont="1" applyFill="1" applyBorder="1" applyAlignment="1">
      <alignment horizontal="left" vertical="center" wrapText="1"/>
    </xf>
    <xf numFmtId="0" fontId="12" fillId="5" borderId="0" xfId="0" applyFont="1" applyFill="1" applyAlignment="1">
      <alignment horizontal="left" vertical="center" wrapText="1"/>
    </xf>
    <xf numFmtId="0" fontId="12" fillId="5" borderId="6" xfId="0" applyFont="1" applyFill="1" applyBorder="1" applyAlignment="1">
      <alignment horizontal="left" vertical="center" wrapText="1"/>
    </xf>
    <xf numFmtId="0" fontId="10" fillId="0" borderId="27" xfId="0" applyFont="1" applyBorder="1" applyAlignment="1" applyProtection="1">
      <alignment horizontal="left" vertical="center" wrapText="1"/>
      <protection locked="0"/>
    </xf>
    <xf numFmtId="0" fontId="10" fillId="0" borderId="28" xfId="0" applyFont="1" applyBorder="1" applyAlignment="1" applyProtection="1">
      <alignment horizontal="left" vertical="center" wrapText="1"/>
      <protection locked="0"/>
    </xf>
    <xf numFmtId="0" fontId="10" fillId="0" borderId="29" xfId="0" applyFont="1" applyBorder="1" applyAlignment="1" applyProtection="1">
      <alignment horizontal="left" vertical="center" wrapText="1"/>
      <protection locked="0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0" fillId="3" borderId="5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6" xfId="0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13" fillId="0" borderId="14" xfId="0" applyFont="1" applyBorder="1" applyAlignment="1" applyProtection="1">
      <alignment horizontal="left" vertical="center" wrapText="1"/>
      <protection locked="0"/>
    </xf>
    <xf numFmtId="0" fontId="13" fillId="0" borderId="21" xfId="0" applyFont="1" applyBorder="1" applyAlignment="1" applyProtection="1">
      <alignment horizontal="left" vertical="center" wrapText="1"/>
      <protection locked="0"/>
    </xf>
    <xf numFmtId="0" fontId="13" fillId="0" borderId="10" xfId="0" applyFont="1" applyBorder="1" applyAlignment="1" applyProtection="1">
      <alignment horizontal="left" vertical="center" wrapText="1"/>
      <protection locked="0"/>
    </xf>
    <xf numFmtId="0" fontId="13" fillId="0" borderId="11" xfId="0" applyFont="1" applyBorder="1" applyAlignment="1" applyProtection="1">
      <alignment horizontal="left" vertical="center" wrapText="1"/>
      <protection locked="0"/>
    </xf>
    <xf numFmtId="44" fontId="17" fillId="0" borderId="33" xfId="2" applyFont="1" applyFill="1" applyBorder="1" applyAlignment="1" applyProtection="1">
      <alignment horizontal="center" vertical="center" wrapText="1" readingOrder="1"/>
      <protection locked="0"/>
    </xf>
    <xf numFmtId="44" fontId="17" fillId="0" borderId="19" xfId="2" applyFont="1" applyFill="1" applyBorder="1" applyAlignment="1" applyProtection="1">
      <alignment horizontal="center" vertical="center" wrapText="1" readingOrder="1"/>
      <protection locked="0"/>
    </xf>
    <xf numFmtId="0" fontId="22" fillId="8" borderId="19" xfId="0" applyFont="1" applyFill="1" applyBorder="1" applyAlignment="1">
      <alignment horizontal="center" vertical="center" wrapText="1" readingOrder="1"/>
    </xf>
    <xf numFmtId="0" fontId="9" fillId="6" borderId="19" xfId="0" applyFont="1" applyFill="1" applyBorder="1" applyAlignment="1">
      <alignment vertical="top" wrapText="1"/>
    </xf>
    <xf numFmtId="0" fontId="9" fillId="6" borderId="34" xfId="0" applyFont="1" applyFill="1" applyBorder="1" applyAlignment="1">
      <alignment vertical="top" wrapText="1"/>
    </xf>
    <xf numFmtId="44" fontId="17" fillId="0" borderId="18" xfId="2" applyFont="1" applyFill="1" applyBorder="1" applyAlignment="1" applyProtection="1">
      <alignment horizontal="center" vertical="center" wrapText="1" readingOrder="1"/>
      <protection locked="0"/>
    </xf>
    <xf numFmtId="44" fontId="17" fillId="0" borderId="20" xfId="2" applyFont="1" applyFill="1" applyBorder="1" applyAlignment="1" applyProtection="1">
      <alignment horizontal="center" vertical="center" wrapText="1" readingOrder="1"/>
      <protection locked="0"/>
    </xf>
    <xf numFmtId="44" fontId="17" fillId="0" borderId="17" xfId="2" applyFont="1" applyFill="1" applyBorder="1" applyAlignment="1" applyProtection="1">
      <alignment horizontal="center" vertical="center" wrapText="1" readingOrder="1"/>
      <protection locked="0"/>
    </xf>
    <xf numFmtId="169" fontId="17" fillId="0" borderId="18" xfId="3" applyNumberFormat="1" applyFont="1" applyFill="1" applyBorder="1" applyAlignment="1" applyProtection="1">
      <alignment horizontal="left" vertical="center" wrapText="1" readingOrder="1"/>
      <protection locked="0"/>
    </xf>
    <xf numFmtId="169" fontId="17" fillId="0" borderId="20" xfId="3" applyNumberFormat="1" applyFont="1" applyFill="1" applyBorder="1" applyAlignment="1" applyProtection="1">
      <alignment horizontal="left" vertical="center" wrapText="1" readingOrder="1"/>
      <protection locked="0"/>
    </xf>
    <xf numFmtId="169" fontId="17" fillId="0" borderId="17" xfId="3" applyNumberFormat="1" applyFont="1" applyFill="1" applyBorder="1" applyAlignment="1" applyProtection="1">
      <alignment horizontal="left" vertical="center" wrapText="1" readingOrder="1"/>
      <protection locked="0"/>
    </xf>
    <xf numFmtId="49" fontId="13" fillId="0" borderId="16" xfId="0" quotePrefix="1" applyNumberFormat="1" applyFont="1" applyBorder="1" applyAlignment="1" applyProtection="1">
      <alignment horizontal="left" vertical="center" wrapText="1"/>
      <protection locked="0"/>
    </xf>
    <xf numFmtId="49" fontId="13" fillId="0" borderId="30" xfId="0" quotePrefix="1" applyNumberFormat="1" applyFont="1" applyBorder="1" applyAlignment="1" applyProtection="1">
      <alignment horizontal="left" vertical="center" wrapText="1"/>
      <protection locked="0"/>
    </xf>
    <xf numFmtId="0" fontId="13" fillId="0" borderId="16" xfId="0" applyFont="1" applyBorder="1" applyAlignment="1" applyProtection="1">
      <alignment horizontal="left" vertical="top" wrapText="1"/>
      <protection locked="0"/>
    </xf>
    <xf numFmtId="0" fontId="13" fillId="0" borderId="30" xfId="0" applyFont="1" applyBorder="1" applyAlignment="1" applyProtection="1">
      <alignment horizontal="left" vertical="top" wrapText="1"/>
      <protection locked="0"/>
    </xf>
    <xf numFmtId="0" fontId="13" fillId="0" borderId="16" xfId="0" applyFont="1" applyBorder="1" applyAlignment="1" applyProtection="1">
      <alignment horizontal="left" vertical="center" wrapText="1"/>
      <protection locked="0"/>
    </xf>
    <xf numFmtId="0" fontId="13" fillId="0" borderId="30" xfId="0" applyFont="1" applyBorder="1" applyAlignment="1" applyProtection="1">
      <alignment horizontal="left" vertical="center" wrapText="1"/>
      <protection locked="0"/>
    </xf>
    <xf numFmtId="0" fontId="13" fillId="0" borderId="41" xfId="0" applyFont="1" applyBorder="1" applyAlignment="1" applyProtection="1">
      <alignment horizontal="left" vertical="center" wrapText="1"/>
      <protection locked="0"/>
    </xf>
    <xf numFmtId="0" fontId="13" fillId="0" borderId="42" xfId="0" applyFont="1" applyBorder="1" applyAlignment="1" applyProtection="1">
      <alignment horizontal="left" vertical="center" wrapText="1"/>
      <protection locked="0"/>
    </xf>
    <xf numFmtId="0" fontId="13" fillId="0" borderId="45" xfId="0" applyFont="1" applyBorder="1" applyAlignment="1" applyProtection="1">
      <alignment horizontal="left" vertical="center" wrapText="1"/>
      <protection locked="0"/>
    </xf>
    <xf numFmtId="0" fontId="13" fillId="0" borderId="49" xfId="0" applyFont="1" applyBorder="1" applyAlignment="1" applyProtection="1">
      <alignment horizontal="left" vertical="center" wrapText="1"/>
      <protection locked="0"/>
    </xf>
    <xf numFmtId="0" fontId="13" fillId="0" borderId="47" xfId="0" applyFont="1" applyBorder="1" applyAlignment="1" applyProtection="1">
      <alignment horizontal="left" vertical="center" wrapText="1"/>
      <protection locked="0"/>
    </xf>
    <xf numFmtId="0" fontId="13" fillId="0" borderId="46" xfId="0" applyFont="1" applyBorder="1" applyAlignment="1" applyProtection="1">
      <alignment horizontal="left" vertical="center" wrapText="1"/>
      <protection locked="0"/>
    </xf>
  </cellXfs>
  <cellStyles count="4">
    <cellStyle name="Millares" xfId="3" builtinId="3"/>
    <cellStyle name="Moneda" xfId="2" builtinId="4"/>
    <cellStyle name="Normal" xfId="0" builtinId="0"/>
    <cellStyle name="Porcentaje" xfId="1" builtinId="5"/>
  </cellStyles>
  <dxfs count="15">
    <dxf>
      <font>
        <b val="0"/>
        <i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none"/>
      </font>
      <numFmt numFmtId="168" formatCode="&quot;RD$&quot;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none"/>
      </font>
      <numFmt numFmtId="168" formatCode="&quot;RD$&quot;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none"/>
      </font>
      <numFmt numFmtId="168" formatCode="&quot;RD$&quot;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0</xdr:rowOff>
    </xdr:from>
    <xdr:to>
      <xdr:col>0</xdr:col>
      <xdr:colOff>2486025</xdr:colOff>
      <xdr:row>2</xdr:row>
      <xdr:rowOff>215162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EA630F9-E689-44AB-A118-D524B317CD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0"/>
          <a:ext cx="2257425" cy="11009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igeigob-my.sharepoint.com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8:J31" totalsRowShown="0" headerRowDxfId="14" dataDxfId="12" headerRowBorderDxfId="13" tableBorderDxfId="11" totalsRowBorderDxfId="10">
  <tableColumns count="10">
    <tableColumn id="1" xr3:uid="{00000000-0010-0000-0000-000001000000}" name="Producto" dataDxfId="9"/>
    <tableColumn id="2" xr3:uid="{00000000-0010-0000-0000-000002000000}" name="Indicador" dataDxfId="8"/>
    <tableColumn id="3" xr3:uid="{00000000-0010-0000-0000-000003000000}" name="Física_x000a_(A)" dataDxfId="7"/>
    <tableColumn id="4" xr3:uid="{00000000-0010-0000-0000-000004000000}" name="Financiera_x000a_(B)" dataDxfId="6" dataCellStyle="Moneda"/>
    <tableColumn id="9" xr3:uid="{00000000-0010-0000-0000-000009000000}" name="Física_x000a_(C)" dataDxfId="5" dataCellStyle="Moneda"/>
    <tableColumn id="10" xr3:uid="{00000000-0010-0000-0000-00000A000000}" name="Financiera_x000a_(D)" dataDxfId="4" dataCellStyle="Moneda"/>
    <tableColumn id="5" xr3:uid="{00000000-0010-0000-0000-000005000000}" name="Fisica " dataDxfId="3"/>
    <tableColumn id="6" xr3:uid="{00000000-0010-0000-0000-000006000000}" name="Financiera _x000a_ (F)" dataDxfId="2" dataCellStyle="Moneda"/>
    <tableColumn id="7" xr3:uid="{00000000-0010-0000-0000-000007000000}" name="Física _x000a_(%)_x000a_ G=E/C" dataDxfId="1" dataCellStyle="Porcentaje">
      <calculatedColumnFormula>IF(H29&gt;0,G29/E29,0)</calculatedColumnFormula>
    </tableColumn>
    <tableColumn id="8" xr3:uid="{00000000-0010-0000-0000-000008000000}" name="Financiero _x000a_(%) _x000a_H=F/D" dataDxfId="0">
      <calculatedColumnFormula>IF(H29&gt;0,H29/F29,0)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9"/>
  <sheetViews>
    <sheetView showGridLines="0" tabSelected="1" topLeftCell="A42" zoomScale="90" zoomScaleNormal="90" zoomScaleSheetLayoutView="100" workbookViewId="0">
      <selection activeCell="M30" sqref="M30"/>
    </sheetView>
  </sheetViews>
  <sheetFormatPr baseColWidth="10" defaultRowHeight="15" x14ac:dyDescent="0.25"/>
  <cols>
    <col min="1" max="1" width="41.28515625" style="2" customWidth="1"/>
    <col min="2" max="2" width="29" style="2" customWidth="1"/>
    <col min="3" max="3" width="16.28515625" style="2" customWidth="1"/>
    <col min="4" max="4" width="27.42578125" style="2" customWidth="1"/>
    <col min="5" max="5" width="13.85546875" style="2" customWidth="1"/>
    <col min="6" max="6" width="23.140625" style="2" customWidth="1"/>
    <col min="7" max="7" width="14.28515625" style="2" customWidth="1"/>
    <col min="8" max="8" width="25" style="2" customWidth="1"/>
    <col min="9" max="9" width="23.140625" style="2" customWidth="1"/>
    <col min="10" max="10" width="29.42578125" style="2" customWidth="1"/>
    <col min="11" max="11" width="11.42578125" style="2"/>
    <col min="13" max="13" width="16.28515625" customWidth="1"/>
  </cols>
  <sheetData>
    <row r="1" spans="1:11" ht="39" customHeight="1" thickBot="1" x14ac:dyDescent="0.3">
      <c r="A1" s="3"/>
      <c r="B1" s="90" t="s">
        <v>71</v>
      </c>
      <c r="C1" s="91"/>
      <c r="D1" s="91"/>
      <c r="E1" s="91"/>
      <c r="F1" s="91"/>
      <c r="G1" s="91"/>
      <c r="H1" s="91"/>
      <c r="I1" s="91"/>
      <c r="J1" s="92"/>
      <c r="K1" s="1"/>
    </row>
    <row r="2" spans="1:11" ht="30.75" customHeight="1" thickBot="1" x14ac:dyDescent="0.3">
      <c r="A2" s="4"/>
      <c r="B2" s="93" t="s">
        <v>0</v>
      </c>
      <c r="C2" s="94"/>
      <c r="D2" s="93" t="s">
        <v>1</v>
      </c>
      <c r="E2" s="94"/>
      <c r="F2" s="94"/>
      <c r="G2" s="94"/>
      <c r="H2" s="95"/>
      <c r="I2" s="44" t="s">
        <v>2</v>
      </c>
      <c r="J2" s="45" t="s">
        <v>3</v>
      </c>
      <c r="K2" s="1"/>
    </row>
    <row r="3" spans="1:11" ht="22.5" customHeight="1" thickBot="1" x14ac:dyDescent="0.3">
      <c r="A3" s="5"/>
      <c r="B3" s="96" t="s">
        <v>4</v>
      </c>
      <c r="C3" s="97"/>
      <c r="D3" s="98" t="s">
        <v>72</v>
      </c>
      <c r="E3" s="99"/>
      <c r="F3" s="99"/>
      <c r="G3" s="99"/>
      <c r="H3" s="100"/>
      <c r="I3" s="46">
        <v>45852</v>
      </c>
      <c r="J3" s="47">
        <v>1</v>
      </c>
      <c r="K3" s="1"/>
    </row>
    <row r="4" spans="1:11" x14ac:dyDescent="0.25">
      <c r="A4" s="101"/>
      <c r="B4" s="102"/>
      <c r="C4" s="102"/>
      <c r="D4" s="103"/>
      <c r="E4" s="103"/>
      <c r="F4" s="103"/>
      <c r="G4" s="103"/>
      <c r="H4" s="103"/>
      <c r="I4" s="102"/>
      <c r="J4" s="104"/>
      <c r="K4" s="1"/>
    </row>
    <row r="5" spans="1:11" ht="3" customHeight="1" x14ac:dyDescent="0.25">
      <c r="A5" s="87"/>
      <c r="B5" s="88"/>
      <c r="C5" s="88"/>
      <c r="D5" s="88"/>
      <c r="E5" s="88"/>
      <c r="F5" s="88"/>
      <c r="G5" s="88"/>
      <c r="H5" s="88"/>
      <c r="I5" s="88"/>
      <c r="J5" s="89"/>
      <c r="K5" s="1"/>
    </row>
    <row r="6" spans="1:11" ht="28.5" customHeight="1" x14ac:dyDescent="0.25">
      <c r="A6" s="57" t="s">
        <v>5</v>
      </c>
      <c r="B6" s="58"/>
      <c r="C6" s="58"/>
      <c r="D6" s="58"/>
      <c r="E6" s="58"/>
      <c r="F6" s="58"/>
      <c r="G6" s="58"/>
      <c r="H6" s="58"/>
      <c r="I6" s="58"/>
      <c r="J6" s="59"/>
      <c r="K6" s="1"/>
    </row>
    <row r="7" spans="1:11" ht="27" customHeight="1" x14ac:dyDescent="0.25">
      <c r="A7" s="60" t="s">
        <v>6</v>
      </c>
      <c r="B7" s="61"/>
      <c r="C7" s="61"/>
      <c r="D7" s="61"/>
      <c r="E7" s="61"/>
      <c r="F7" s="61"/>
      <c r="G7" s="61"/>
      <c r="H7" s="61"/>
      <c r="I7" s="61"/>
      <c r="J7" s="62"/>
      <c r="K7" s="1"/>
    </row>
    <row r="8" spans="1:11" ht="35.25" customHeight="1" x14ac:dyDescent="0.25">
      <c r="A8" s="21" t="s">
        <v>7</v>
      </c>
      <c r="B8" s="120" t="s">
        <v>65</v>
      </c>
      <c r="C8" s="120"/>
      <c r="D8" s="120"/>
      <c r="E8" s="120"/>
      <c r="F8" s="120"/>
      <c r="G8" s="120"/>
      <c r="H8" s="120"/>
      <c r="I8" s="120"/>
      <c r="J8" s="121"/>
      <c r="K8" s="1"/>
    </row>
    <row r="9" spans="1:11" ht="31.5" customHeight="1" x14ac:dyDescent="0.3">
      <c r="A9" s="40" t="s">
        <v>33</v>
      </c>
      <c r="B9" s="120" t="s">
        <v>66</v>
      </c>
      <c r="C9" s="120"/>
      <c r="D9" s="120"/>
      <c r="E9" s="120"/>
      <c r="F9" s="120"/>
      <c r="G9" s="120"/>
      <c r="H9" s="120"/>
      <c r="I9" s="120"/>
      <c r="J9" s="121"/>
      <c r="K9" s="1"/>
    </row>
    <row r="10" spans="1:11" ht="42" customHeight="1" x14ac:dyDescent="0.3">
      <c r="A10" s="40" t="s">
        <v>34</v>
      </c>
      <c r="B10" s="120" t="s">
        <v>67</v>
      </c>
      <c r="C10" s="120"/>
      <c r="D10" s="120"/>
      <c r="E10" s="120"/>
      <c r="F10" s="120"/>
      <c r="G10" s="120"/>
      <c r="H10" s="120"/>
      <c r="I10" s="120"/>
      <c r="J10" s="121"/>
      <c r="K10" s="1"/>
    </row>
    <row r="11" spans="1:11" ht="36.75" customHeight="1" x14ac:dyDescent="0.25">
      <c r="A11" s="21" t="s">
        <v>8</v>
      </c>
      <c r="B11" s="122" t="s">
        <v>50</v>
      </c>
      <c r="C11" s="122"/>
      <c r="D11" s="122"/>
      <c r="E11" s="122"/>
      <c r="F11" s="122"/>
      <c r="G11" s="122"/>
      <c r="H11" s="122"/>
      <c r="I11" s="122"/>
      <c r="J11" s="123"/>
    </row>
    <row r="12" spans="1:11" ht="39.75" customHeight="1" x14ac:dyDescent="0.25">
      <c r="A12" s="21" t="s">
        <v>9</v>
      </c>
      <c r="B12" s="124" t="s">
        <v>51</v>
      </c>
      <c r="C12" s="124"/>
      <c r="D12" s="124"/>
      <c r="E12" s="124"/>
      <c r="F12" s="124"/>
      <c r="G12" s="124"/>
      <c r="H12" s="124"/>
      <c r="I12" s="124"/>
      <c r="J12" s="125"/>
    </row>
    <row r="13" spans="1:11" ht="29.25" customHeight="1" x14ac:dyDescent="0.25">
      <c r="A13" s="57" t="s">
        <v>10</v>
      </c>
      <c r="B13" s="58"/>
      <c r="C13" s="58"/>
      <c r="D13" s="58"/>
      <c r="E13" s="58"/>
      <c r="F13" s="58"/>
      <c r="G13" s="58"/>
      <c r="H13" s="58"/>
      <c r="I13" s="58"/>
      <c r="J13" s="59"/>
    </row>
    <row r="14" spans="1:11" ht="44.25" customHeight="1" x14ac:dyDescent="0.25">
      <c r="A14" s="21" t="s">
        <v>11</v>
      </c>
      <c r="B14" s="41">
        <v>2</v>
      </c>
      <c r="C14" s="70" t="str">
        <f>IFERROR(VLOOKUP(B14,'[1]Validacion datos'!A2:B5,2,FALSE),"")</f>
        <v>DESARROLLO SOCIAL</v>
      </c>
      <c r="D14" s="70"/>
      <c r="E14" s="70"/>
      <c r="F14" s="70"/>
      <c r="G14" s="70"/>
      <c r="H14" s="70"/>
      <c r="I14" s="70"/>
      <c r="J14" s="71"/>
    </row>
    <row r="15" spans="1:11" ht="41.25" customHeight="1" x14ac:dyDescent="0.25">
      <c r="A15" s="21" t="s">
        <v>12</v>
      </c>
      <c r="B15" s="42">
        <v>2.2999999999999998</v>
      </c>
      <c r="C15" s="70" t="str">
        <f>IFERROR(VLOOKUP(B15,'[1]Validacion datos'!A8:B26,2,FALSE),"")</f>
        <v>Igualdad de derechos y oportunidades</v>
      </c>
      <c r="D15" s="70"/>
      <c r="E15" s="70"/>
      <c r="F15" s="70"/>
      <c r="G15" s="70"/>
      <c r="H15" s="70"/>
      <c r="I15" s="70"/>
      <c r="J15" s="71"/>
    </row>
    <row r="16" spans="1:11" ht="49.5" customHeight="1" x14ac:dyDescent="0.25">
      <c r="A16" s="21" t="s">
        <v>13</v>
      </c>
      <c r="B16" s="43" t="s">
        <v>44</v>
      </c>
      <c r="C16" s="70" t="str">
        <f>IFERROR(VLOOKUP(B16,'[1]Validacion datos'!D8:E64,2,FALSE),"")</f>
        <v>Proteger a las personas con discapacidad, en particular aquellas en condiciones de vulnerabilidad, e impulsar su inclusión económica y social</v>
      </c>
      <c r="D16" s="70"/>
      <c r="E16" s="70"/>
      <c r="F16" s="70"/>
      <c r="G16" s="70"/>
      <c r="H16" s="70"/>
      <c r="I16" s="70"/>
      <c r="J16" s="71"/>
    </row>
    <row r="17" spans="1:11" ht="18.75" x14ac:dyDescent="0.25">
      <c r="A17" s="57" t="s">
        <v>14</v>
      </c>
      <c r="B17" s="58"/>
      <c r="C17" s="58"/>
      <c r="D17" s="58"/>
      <c r="E17" s="58"/>
      <c r="F17" s="58"/>
      <c r="G17" s="58"/>
      <c r="H17" s="58"/>
      <c r="I17" s="58"/>
      <c r="J17" s="59"/>
    </row>
    <row r="18" spans="1:11" ht="29.25" customHeight="1" x14ac:dyDescent="0.25">
      <c r="A18" s="21" t="s">
        <v>15</v>
      </c>
      <c r="B18" s="55" t="s">
        <v>70</v>
      </c>
      <c r="C18" s="55"/>
      <c r="D18" s="55"/>
      <c r="E18" s="55"/>
      <c r="F18" s="55"/>
      <c r="G18" s="55"/>
      <c r="H18" s="55"/>
      <c r="I18" s="55"/>
      <c r="J18" s="56"/>
    </row>
    <row r="19" spans="1:11" ht="41.25" customHeight="1" x14ac:dyDescent="0.25">
      <c r="A19" s="22" t="s">
        <v>16</v>
      </c>
      <c r="B19" s="55" t="s">
        <v>46</v>
      </c>
      <c r="C19" s="55"/>
      <c r="D19" s="55"/>
      <c r="E19" s="55"/>
      <c r="F19" s="55"/>
      <c r="G19" s="55"/>
      <c r="H19" s="55"/>
      <c r="I19" s="55"/>
      <c r="J19" s="56"/>
    </row>
    <row r="20" spans="1:11" ht="34.5" customHeight="1" x14ac:dyDescent="0.25">
      <c r="A20" s="22" t="s">
        <v>64</v>
      </c>
      <c r="B20" s="55" t="s">
        <v>45</v>
      </c>
      <c r="C20" s="55"/>
      <c r="D20" s="55"/>
      <c r="E20" s="55"/>
      <c r="F20" s="55"/>
      <c r="G20" s="55"/>
      <c r="H20" s="55"/>
      <c r="I20" s="55"/>
      <c r="J20" s="56"/>
    </row>
    <row r="21" spans="1:11" ht="54" customHeight="1" x14ac:dyDescent="0.25">
      <c r="A21" s="22" t="s">
        <v>35</v>
      </c>
      <c r="B21" s="55" t="s">
        <v>55</v>
      </c>
      <c r="C21" s="55"/>
      <c r="D21" s="55"/>
      <c r="E21" s="55"/>
      <c r="F21" s="55"/>
      <c r="G21" s="55"/>
      <c r="H21" s="55"/>
      <c r="I21" s="55"/>
      <c r="J21" s="56"/>
      <c r="K21" s="1"/>
    </row>
    <row r="22" spans="1:11" ht="30.75" customHeight="1" x14ac:dyDescent="0.25">
      <c r="A22" s="57" t="s">
        <v>17</v>
      </c>
      <c r="B22" s="58"/>
      <c r="C22" s="58"/>
      <c r="D22" s="58"/>
      <c r="E22" s="58"/>
      <c r="F22" s="58"/>
      <c r="G22" s="58"/>
      <c r="H22" s="58"/>
      <c r="I22" s="58"/>
      <c r="J22" s="59"/>
    </row>
    <row r="23" spans="1:11" ht="31.5" customHeight="1" x14ac:dyDescent="0.25">
      <c r="A23" s="60" t="s">
        <v>18</v>
      </c>
      <c r="B23" s="61"/>
      <c r="C23" s="61"/>
      <c r="D23" s="61"/>
      <c r="E23" s="61"/>
      <c r="F23" s="61"/>
      <c r="G23" s="61"/>
      <c r="H23" s="61"/>
      <c r="I23" s="61"/>
      <c r="J23" s="62"/>
      <c r="K23" s="1"/>
    </row>
    <row r="24" spans="1:11" ht="45" customHeight="1" x14ac:dyDescent="0.25">
      <c r="A24" s="63" t="s">
        <v>19</v>
      </c>
      <c r="B24" s="64"/>
      <c r="C24" s="65" t="s">
        <v>20</v>
      </c>
      <c r="D24" s="67"/>
      <c r="E24" s="67"/>
      <c r="F24" s="67" t="s">
        <v>21</v>
      </c>
      <c r="G24" s="67"/>
      <c r="H24" s="64"/>
      <c r="I24" s="65" t="s">
        <v>22</v>
      </c>
      <c r="J24" s="66"/>
    </row>
    <row r="25" spans="1:11" ht="28.5" customHeight="1" x14ac:dyDescent="0.25">
      <c r="A25" s="109">
        <v>800000000</v>
      </c>
      <c r="B25" s="110"/>
      <c r="C25" s="114">
        <v>801554383.66999996</v>
      </c>
      <c r="D25" s="115"/>
      <c r="E25" s="116"/>
      <c r="F25" s="117">
        <v>343173543.19999999</v>
      </c>
      <c r="G25" s="118"/>
      <c r="H25" s="119"/>
      <c r="I25" s="68">
        <f>+IF(F25&gt;0,F25/C25,0)</f>
        <v>0.42813507129577943</v>
      </c>
      <c r="J25" s="69"/>
    </row>
    <row r="26" spans="1:11" ht="33.75" customHeight="1" x14ac:dyDescent="0.25">
      <c r="A26" s="60" t="s">
        <v>23</v>
      </c>
      <c r="B26" s="61"/>
      <c r="C26" s="61"/>
      <c r="D26" s="61"/>
      <c r="E26" s="61"/>
      <c r="F26" s="61"/>
      <c r="G26" s="61"/>
      <c r="H26" s="61"/>
      <c r="I26" s="61"/>
      <c r="J26" s="62"/>
      <c r="K26" s="1"/>
    </row>
    <row r="27" spans="1:11" ht="31.5" customHeight="1" x14ac:dyDescent="0.3">
      <c r="A27" s="48"/>
      <c r="B27" s="49"/>
      <c r="C27" s="111" t="s">
        <v>62</v>
      </c>
      <c r="D27" s="112"/>
      <c r="E27" s="111" t="s">
        <v>73</v>
      </c>
      <c r="F27" s="112"/>
      <c r="G27" s="111" t="s">
        <v>74</v>
      </c>
      <c r="H27" s="111"/>
      <c r="I27" s="111" t="s">
        <v>49</v>
      </c>
      <c r="J27" s="113"/>
    </row>
    <row r="28" spans="1:11" ht="63" customHeight="1" thickBot="1" x14ac:dyDescent="0.3">
      <c r="A28" s="50" t="s">
        <v>24</v>
      </c>
      <c r="B28" s="51" t="s">
        <v>25</v>
      </c>
      <c r="C28" s="51" t="s">
        <v>36</v>
      </c>
      <c r="D28" s="51" t="s">
        <v>37</v>
      </c>
      <c r="E28" s="51" t="s">
        <v>39</v>
      </c>
      <c r="F28" s="51" t="s">
        <v>40</v>
      </c>
      <c r="G28" s="51" t="s">
        <v>52</v>
      </c>
      <c r="H28" s="51" t="s">
        <v>41</v>
      </c>
      <c r="I28" s="51" t="s">
        <v>42</v>
      </c>
      <c r="J28" s="52" t="s">
        <v>43</v>
      </c>
    </row>
    <row r="29" spans="1:11" ht="132" thickBot="1" x14ac:dyDescent="0.3">
      <c r="A29" s="23" t="s">
        <v>56</v>
      </c>
      <c r="B29" s="23" t="s">
        <v>47</v>
      </c>
      <c r="C29" s="24">
        <v>3225</v>
      </c>
      <c r="D29" s="25">
        <v>76122500.99000001</v>
      </c>
      <c r="E29" s="24">
        <v>1552</v>
      </c>
      <c r="F29" s="25">
        <v>34087824.560000002</v>
      </c>
      <c r="G29" s="24">
        <v>1618</v>
      </c>
      <c r="H29" s="25">
        <v>34873321.400000006</v>
      </c>
      <c r="I29" s="26">
        <f>IF(H29&gt;0,G29/E29,0)</f>
        <v>1.0425257731958764</v>
      </c>
      <c r="J29" s="27">
        <f>IF(H29&gt;0,H29/F29,0)</f>
        <v>1.0230433255902678</v>
      </c>
    </row>
    <row r="30" spans="1:11" ht="111.75" customHeight="1" thickBot="1" x14ac:dyDescent="0.3">
      <c r="A30" s="28" t="s">
        <v>57</v>
      </c>
      <c r="B30" s="28" t="s">
        <v>48</v>
      </c>
      <c r="C30" s="29">
        <v>84580.20243905719</v>
      </c>
      <c r="D30" s="25">
        <v>180114316.80794659</v>
      </c>
      <c r="E30" s="29">
        <v>41232</v>
      </c>
      <c r="F30" s="25">
        <v>71826913.699999988</v>
      </c>
      <c r="G30" s="29">
        <v>47937</v>
      </c>
      <c r="H30" s="25">
        <v>70931223.560000002</v>
      </c>
      <c r="I30" s="30">
        <f t="shared" ref="I30" si="0">IF(H30&gt;0,G30/E30,0)</f>
        <v>1.1626164144353899</v>
      </c>
      <c r="J30" s="31">
        <f>IF(H30&gt;0,H30/F30,0)</f>
        <v>0.98752988129573516</v>
      </c>
    </row>
    <row r="31" spans="1:11" ht="171.75" customHeight="1" thickBot="1" x14ac:dyDescent="0.3">
      <c r="A31" s="32" t="s">
        <v>58</v>
      </c>
      <c r="B31" s="32" t="s">
        <v>59</v>
      </c>
      <c r="C31" s="33">
        <v>2300</v>
      </c>
      <c r="D31" s="25">
        <v>90844418.21253334</v>
      </c>
      <c r="E31" s="34">
        <v>1150</v>
      </c>
      <c r="F31" s="25">
        <v>38362511.18</v>
      </c>
      <c r="G31" s="33">
        <v>1239</v>
      </c>
      <c r="H31" s="25">
        <v>41799911.769999996</v>
      </c>
      <c r="I31" s="35">
        <f>IF(H31&gt;0,G31/E31,0)</f>
        <v>1.077391304347826</v>
      </c>
      <c r="J31" s="36">
        <f>IF(H31&gt;0,H31/F31,0)</f>
        <v>1.0896031173212681</v>
      </c>
    </row>
    <row r="32" spans="1:11" ht="18.75" hidden="1" customHeight="1" x14ac:dyDescent="0.25">
      <c r="A32" s="14"/>
      <c r="B32" s="14"/>
      <c r="C32" s="15"/>
      <c r="D32" s="16"/>
      <c r="E32" s="15"/>
      <c r="F32" s="17"/>
      <c r="G32" s="15"/>
      <c r="H32" s="18"/>
      <c r="I32" s="19"/>
      <c r="J32" s="20"/>
    </row>
    <row r="33" spans="1:11" ht="68.25" hidden="1" customHeight="1" x14ac:dyDescent="0.25">
      <c r="A33" s="14"/>
      <c r="B33" s="14"/>
      <c r="C33" s="15"/>
      <c r="D33" s="16"/>
      <c r="E33" s="15"/>
      <c r="F33" s="17"/>
      <c r="G33" s="15"/>
      <c r="H33" s="18"/>
      <c r="I33" s="19"/>
      <c r="J33" s="20"/>
    </row>
    <row r="34" spans="1:11" ht="29.25" customHeight="1" x14ac:dyDescent="0.25">
      <c r="A34" s="57" t="s">
        <v>26</v>
      </c>
      <c r="B34" s="58"/>
      <c r="C34" s="58"/>
      <c r="D34" s="58"/>
      <c r="E34" s="58"/>
      <c r="F34" s="58"/>
      <c r="G34" s="58"/>
      <c r="H34" s="58"/>
      <c r="I34" s="58"/>
      <c r="J34" s="59"/>
    </row>
    <row r="35" spans="1:11" ht="33.75" customHeight="1" thickBot="1" x14ac:dyDescent="0.3">
      <c r="A35" s="60" t="s">
        <v>27</v>
      </c>
      <c r="B35" s="61"/>
      <c r="C35" s="61"/>
      <c r="D35" s="61"/>
      <c r="E35" s="61"/>
      <c r="F35" s="61"/>
      <c r="G35" s="61"/>
      <c r="H35" s="61"/>
      <c r="I35" s="61"/>
      <c r="J35" s="62"/>
      <c r="K35" s="1"/>
    </row>
    <row r="36" spans="1:11" ht="48.75" customHeight="1" x14ac:dyDescent="0.25">
      <c r="A36" s="37" t="s">
        <v>28</v>
      </c>
      <c r="B36" s="105" t="s">
        <v>56</v>
      </c>
      <c r="C36" s="105"/>
      <c r="D36" s="105"/>
      <c r="E36" s="105"/>
      <c r="F36" s="105"/>
      <c r="G36" s="105"/>
      <c r="H36" s="105"/>
      <c r="I36" s="105"/>
      <c r="J36" s="106"/>
    </row>
    <row r="37" spans="1:11" ht="48.75" customHeight="1" x14ac:dyDescent="0.25">
      <c r="A37" s="38" t="s">
        <v>29</v>
      </c>
      <c r="B37" s="55" t="s">
        <v>54</v>
      </c>
      <c r="C37" s="55"/>
      <c r="D37" s="55"/>
      <c r="E37" s="55"/>
      <c r="F37" s="55"/>
      <c r="G37" s="55"/>
      <c r="H37" s="55"/>
      <c r="I37" s="55"/>
      <c r="J37" s="56"/>
    </row>
    <row r="38" spans="1:11" ht="45.75" customHeight="1" x14ac:dyDescent="0.25">
      <c r="A38" s="38" t="s">
        <v>30</v>
      </c>
      <c r="B38" s="55" t="s">
        <v>76</v>
      </c>
      <c r="C38" s="55"/>
      <c r="D38" s="55"/>
      <c r="E38" s="55"/>
      <c r="F38" s="55"/>
      <c r="G38" s="55"/>
      <c r="H38" s="55"/>
      <c r="I38" s="55"/>
      <c r="J38" s="56"/>
    </row>
    <row r="39" spans="1:11" ht="127.5" customHeight="1" thickBot="1" x14ac:dyDescent="0.3">
      <c r="A39" s="39" t="s">
        <v>31</v>
      </c>
      <c r="B39" s="107" t="s">
        <v>75</v>
      </c>
      <c r="C39" s="107"/>
      <c r="D39" s="107"/>
      <c r="E39" s="107"/>
      <c r="F39" s="107"/>
      <c r="G39" s="107"/>
      <c r="H39" s="107"/>
      <c r="I39" s="107"/>
      <c r="J39" s="108"/>
    </row>
    <row r="40" spans="1:11" ht="37.5" customHeight="1" x14ac:dyDescent="0.25">
      <c r="A40" s="37" t="s">
        <v>28</v>
      </c>
      <c r="B40" s="105" t="s">
        <v>57</v>
      </c>
      <c r="C40" s="105"/>
      <c r="D40" s="105"/>
      <c r="E40" s="105"/>
      <c r="F40" s="105"/>
      <c r="G40" s="105"/>
      <c r="H40" s="105"/>
      <c r="I40" s="105"/>
      <c r="J40" s="106"/>
    </row>
    <row r="41" spans="1:11" ht="53.25" customHeight="1" x14ac:dyDescent="0.25">
      <c r="A41" s="38" t="s">
        <v>29</v>
      </c>
      <c r="B41" s="55" t="s">
        <v>53</v>
      </c>
      <c r="C41" s="55"/>
      <c r="D41" s="55"/>
      <c r="E41" s="55"/>
      <c r="F41" s="55"/>
      <c r="G41" s="55"/>
      <c r="H41" s="55"/>
      <c r="I41" s="55"/>
      <c r="J41" s="56"/>
    </row>
    <row r="42" spans="1:11" ht="45" customHeight="1" x14ac:dyDescent="0.25">
      <c r="A42" s="38" t="s">
        <v>30</v>
      </c>
      <c r="B42" s="55" t="s">
        <v>77</v>
      </c>
      <c r="C42" s="55"/>
      <c r="D42" s="55"/>
      <c r="E42" s="55"/>
      <c r="F42" s="55"/>
      <c r="G42" s="55"/>
      <c r="H42" s="55"/>
      <c r="I42" s="55"/>
      <c r="J42" s="56"/>
    </row>
    <row r="43" spans="1:11" ht="69" customHeight="1" thickBot="1" x14ac:dyDescent="0.3">
      <c r="A43" s="38" t="s">
        <v>31</v>
      </c>
      <c r="B43" s="55" t="s">
        <v>78</v>
      </c>
      <c r="C43" s="55"/>
      <c r="D43" s="55"/>
      <c r="E43" s="55"/>
      <c r="F43" s="55"/>
      <c r="G43" s="55"/>
      <c r="H43" s="55"/>
      <c r="I43" s="55"/>
      <c r="J43" s="56"/>
    </row>
    <row r="44" spans="1:11" ht="33.75" customHeight="1" x14ac:dyDescent="0.25">
      <c r="A44" s="37" t="s">
        <v>28</v>
      </c>
      <c r="B44" s="105" t="s">
        <v>58</v>
      </c>
      <c r="C44" s="105"/>
      <c r="D44" s="105"/>
      <c r="E44" s="105"/>
      <c r="F44" s="105"/>
      <c r="G44" s="105"/>
      <c r="H44" s="105"/>
      <c r="I44" s="105"/>
      <c r="J44" s="106"/>
    </row>
    <row r="45" spans="1:11" ht="69" customHeight="1" x14ac:dyDescent="0.25">
      <c r="A45" s="38" t="s">
        <v>29</v>
      </c>
      <c r="B45" s="55" t="s">
        <v>63</v>
      </c>
      <c r="C45" s="55"/>
      <c r="D45" s="55"/>
      <c r="E45" s="55"/>
      <c r="F45" s="55"/>
      <c r="G45" s="55"/>
      <c r="H45" s="55"/>
      <c r="I45" s="55"/>
      <c r="J45" s="56"/>
    </row>
    <row r="46" spans="1:11" ht="69" customHeight="1" x14ac:dyDescent="0.25">
      <c r="A46" s="38" t="s">
        <v>30</v>
      </c>
      <c r="B46" s="55" t="s">
        <v>79</v>
      </c>
      <c r="C46" s="55"/>
      <c r="D46" s="55"/>
      <c r="E46" s="55"/>
      <c r="F46" s="55"/>
      <c r="G46" s="55"/>
      <c r="H46" s="55"/>
      <c r="I46" s="55"/>
      <c r="J46" s="56"/>
    </row>
    <row r="47" spans="1:11" ht="69" customHeight="1" x14ac:dyDescent="0.25">
      <c r="A47" s="38" t="s">
        <v>31</v>
      </c>
      <c r="B47" s="55" t="s">
        <v>80</v>
      </c>
      <c r="C47" s="55"/>
      <c r="D47" s="55"/>
      <c r="E47" s="55"/>
      <c r="F47" s="55"/>
      <c r="G47" s="55"/>
      <c r="H47" s="55"/>
      <c r="I47" s="55"/>
      <c r="J47" s="56"/>
    </row>
    <row r="48" spans="1:11" ht="69" customHeight="1" thickBot="1" x14ac:dyDescent="0.3">
      <c r="A48" s="38"/>
      <c r="B48" s="126"/>
      <c r="C48" s="127"/>
      <c r="D48" s="127"/>
      <c r="E48" s="127"/>
      <c r="F48" s="127"/>
      <c r="G48" s="127"/>
      <c r="H48" s="127"/>
      <c r="I48" s="127"/>
      <c r="J48" s="128"/>
    </row>
    <row r="49" spans="1:11" ht="69" customHeight="1" thickBot="1" x14ac:dyDescent="0.3">
      <c r="A49" s="53"/>
      <c r="B49" s="129"/>
      <c r="C49" s="130"/>
      <c r="D49" s="130"/>
      <c r="E49" s="130"/>
      <c r="F49" s="130"/>
      <c r="G49" s="130"/>
      <c r="H49" s="130"/>
      <c r="I49" s="130"/>
      <c r="J49" s="131"/>
    </row>
    <row r="50" spans="1:11" ht="69" customHeight="1" thickBot="1" x14ac:dyDescent="0.3">
      <c r="A50" s="54"/>
      <c r="B50" s="130"/>
      <c r="C50" s="130"/>
      <c r="D50" s="130"/>
      <c r="E50" s="130"/>
      <c r="F50" s="130"/>
      <c r="G50" s="130"/>
      <c r="H50" s="130"/>
      <c r="I50" s="130"/>
      <c r="J50" s="131"/>
    </row>
    <row r="51" spans="1:11" ht="18.75" x14ac:dyDescent="0.25">
      <c r="A51" s="75" t="s">
        <v>68</v>
      </c>
      <c r="B51" s="76"/>
      <c r="C51" s="76"/>
      <c r="D51" s="76"/>
      <c r="E51" s="76"/>
      <c r="F51" s="76"/>
      <c r="G51" s="76"/>
      <c r="H51" s="76"/>
      <c r="I51" s="76"/>
      <c r="J51" s="77"/>
    </row>
    <row r="52" spans="1:11" ht="19.5" thickBot="1" x14ac:dyDescent="0.3">
      <c r="A52" s="78" t="s">
        <v>32</v>
      </c>
      <c r="B52" s="79"/>
      <c r="C52" s="79"/>
      <c r="D52" s="79"/>
      <c r="E52" s="79"/>
      <c r="F52" s="79"/>
      <c r="G52" s="79"/>
      <c r="H52" s="79"/>
      <c r="I52" s="79"/>
      <c r="J52" s="80"/>
      <c r="K52" s="1"/>
    </row>
    <row r="53" spans="1:11" ht="27.75" customHeight="1" x14ac:dyDescent="0.25">
      <c r="A53" s="81" t="s">
        <v>38</v>
      </c>
      <c r="B53" s="82"/>
      <c r="C53" s="82"/>
      <c r="D53" s="82"/>
      <c r="E53" s="82"/>
      <c r="F53" s="82"/>
      <c r="G53" s="82"/>
      <c r="H53" s="82"/>
      <c r="I53" s="82"/>
      <c r="J53" s="83"/>
    </row>
    <row r="54" spans="1:11" ht="30.75" customHeight="1" thickBot="1" x14ac:dyDescent="0.3">
      <c r="A54" s="84" t="s">
        <v>69</v>
      </c>
      <c r="B54" s="85"/>
      <c r="C54" s="85"/>
      <c r="D54" s="85"/>
      <c r="E54" s="85"/>
      <c r="F54" s="85"/>
      <c r="G54" s="85"/>
      <c r="H54" s="85"/>
      <c r="I54" s="85"/>
      <c r="J54" s="86"/>
    </row>
    <row r="55" spans="1:11" x14ac:dyDescent="0.25">
      <c r="A55" s="6"/>
      <c r="B55" s="7"/>
      <c r="C55" s="7"/>
      <c r="D55" s="7"/>
      <c r="E55" s="7"/>
      <c r="F55" s="7"/>
      <c r="G55" s="7"/>
      <c r="H55" s="7"/>
      <c r="I55" s="7"/>
      <c r="J55" s="8"/>
    </row>
    <row r="56" spans="1:11" ht="15.75" thickBot="1" x14ac:dyDescent="0.3">
      <c r="A56" s="9"/>
      <c r="B56" s="10"/>
      <c r="C56" s="7"/>
      <c r="D56" s="7"/>
      <c r="E56" s="7"/>
      <c r="F56" s="7"/>
      <c r="G56" s="72"/>
      <c r="H56" s="72"/>
      <c r="I56" s="72"/>
      <c r="J56" s="8"/>
    </row>
    <row r="57" spans="1:11" ht="18.75" x14ac:dyDescent="0.3">
      <c r="A57" s="9"/>
      <c r="B57" s="10"/>
      <c r="C57" s="7"/>
      <c r="D57" s="7"/>
      <c r="E57" s="7"/>
      <c r="F57" s="7"/>
      <c r="G57" s="73" t="s">
        <v>60</v>
      </c>
      <c r="H57" s="73"/>
      <c r="I57" s="73"/>
      <c r="J57" s="8"/>
    </row>
    <row r="58" spans="1:11" ht="15.75" x14ac:dyDescent="0.25">
      <c r="A58" s="9"/>
      <c r="B58" s="10"/>
      <c r="C58" s="7"/>
      <c r="D58" s="7"/>
      <c r="E58" s="7"/>
      <c r="F58" s="7"/>
      <c r="G58" s="74" t="s">
        <v>61</v>
      </c>
      <c r="H58" s="74"/>
      <c r="I58" s="74"/>
      <c r="J58" s="8"/>
    </row>
    <row r="59" spans="1:11" ht="15.75" thickBot="1" x14ac:dyDescent="0.3">
      <c r="A59" s="11"/>
      <c r="B59" s="12"/>
      <c r="C59" s="12"/>
      <c r="D59" s="12"/>
      <c r="E59" s="12"/>
      <c r="F59" s="12"/>
      <c r="G59" s="12"/>
      <c r="H59" s="12"/>
      <c r="I59" s="12"/>
      <c r="J59" s="13"/>
    </row>
  </sheetData>
  <mergeCells count="62">
    <mergeCell ref="B48:J48"/>
    <mergeCell ref="B49:J49"/>
    <mergeCell ref="B50:J50"/>
    <mergeCell ref="B40:J40"/>
    <mergeCell ref="B41:J41"/>
    <mergeCell ref="B42:J42"/>
    <mergeCell ref="B43:J43"/>
    <mergeCell ref="B44:J44"/>
    <mergeCell ref="B45:J45"/>
    <mergeCell ref="B46:J46"/>
    <mergeCell ref="B47:J47"/>
    <mergeCell ref="B8:J8"/>
    <mergeCell ref="B11:J11"/>
    <mergeCell ref="B12:J12"/>
    <mergeCell ref="A13:J13"/>
    <mergeCell ref="C14:J14"/>
    <mergeCell ref="B9:J9"/>
    <mergeCell ref="B10:J10"/>
    <mergeCell ref="B36:J36"/>
    <mergeCell ref="B37:J37"/>
    <mergeCell ref="B38:J38"/>
    <mergeCell ref="B39:J39"/>
    <mergeCell ref="A25:B25"/>
    <mergeCell ref="C27:D27"/>
    <mergeCell ref="G27:H27"/>
    <mergeCell ref="I27:J27"/>
    <mergeCell ref="C25:E25"/>
    <mergeCell ref="F25:H25"/>
    <mergeCell ref="E27:F27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G56:I56"/>
    <mergeCell ref="G57:I57"/>
    <mergeCell ref="G58:I58"/>
    <mergeCell ref="A51:J51"/>
    <mergeCell ref="A52:J52"/>
    <mergeCell ref="A53:J53"/>
    <mergeCell ref="A54:J54"/>
    <mergeCell ref="C15:J15"/>
    <mergeCell ref="C16:J16"/>
    <mergeCell ref="A17:J17"/>
    <mergeCell ref="B18:J18"/>
    <mergeCell ref="B19:J19"/>
    <mergeCell ref="B20:J20"/>
    <mergeCell ref="B21:J21"/>
    <mergeCell ref="A34:J34"/>
    <mergeCell ref="A35:J35"/>
    <mergeCell ref="A22:J22"/>
    <mergeCell ref="A23:J23"/>
    <mergeCell ref="A24:B24"/>
    <mergeCell ref="I24:J24"/>
    <mergeCell ref="C24:E24"/>
    <mergeCell ref="F24:H24"/>
    <mergeCell ref="I25:J25"/>
    <mergeCell ref="A26:J26"/>
  </mergeCells>
  <phoneticPr fontId="5" type="noConversion"/>
  <dataValidations xWindow="660" yWindow="287" count="16">
    <dataValidation allowBlank="1" showInputMessage="1" showErrorMessage="1" prompt="Monto presupuestado para el producto" sqref="D28 F28 F30:F33" xr:uid="{00000000-0002-0000-0000-000002000000}"/>
    <dataValidation allowBlank="1" showInputMessage="1" showErrorMessage="1" prompt="Meta anual del indicador" sqref="E28:E29 C28:C33" xr:uid="{00000000-0002-0000-0000-000003000000}"/>
    <dataValidation allowBlank="1" showInputMessage="1" showErrorMessage="1" prompt="Nombre del indicador" sqref="B28" xr:uid="{00000000-0002-0000-0000-000004000000}"/>
    <dataValidation allowBlank="1" showInputMessage="1" showErrorMessage="1" prompt="¿En qué consiste el programa?" sqref="B19:J19" xr:uid="{00000000-0002-0000-0000-000006000000}"/>
    <dataValidation allowBlank="1" showInputMessage="1" showErrorMessage="1" prompt="Presupuesto del programa" sqref="A25:C25 F25 F29 E30:E33 D29:D33" xr:uid="{00000000-0002-0000-0000-000007000000}"/>
    <dataValidation allowBlank="1" showInputMessage="1" showErrorMessage="1" prompt="Oportunidades de mejora identificadas" sqref="A53:J53" xr:uid="{00000000-0002-0000-0000-000008000000}"/>
    <dataValidation allowBlank="1" showInputMessage="1" showErrorMessage="1" prompt="De existir desvío, explicar razones." sqref="C39:J39 B39:B41 B43:B45 B47:B50" xr:uid="{00000000-0002-0000-0000-000009000000}"/>
    <dataValidation allowBlank="1" showInputMessage="1" showErrorMessage="1" prompt="1. Describir lo plasmado en el presupuesto_x000a_2. Describir lo alcanzado en términos financieros y de producción " sqref="B38:J38 B42:J42 B46:J46" xr:uid="{00000000-0002-0000-0000-00000A000000}"/>
    <dataValidation allowBlank="1" showInputMessage="1" showErrorMessage="1" prompt="¿En qué consiste el producto? su objetivo" sqref="B37:J37" xr:uid="{00000000-0002-0000-0000-00000B000000}"/>
    <dataValidation allowBlank="1" showInputMessage="1" showErrorMessage="1" prompt="Nombre del producto" sqref="B36:J36" xr:uid="{00000000-0002-0000-0000-00000C000000}"/>
    <dataValidation allowBlank="1" showInputMessage="1" showErrorMessage="1" prompt="¿A quién va dirigido el programa?, ¿qué característica tiene esta población que requiere ser beneficiada?" sqref="B20:J20" xr:uid="{00000000-0002-0000-0000-00000D000000}"/>
    <dataValidation allowBlank="1" showInputMessage="1" prompt="Nombre del capítulo" sqref="B8:J10" xr:uid="{00000000-0002-0000-0000-00000E000000}"/>
    <dataValidation allowBlank="1" sqref="A8" xr:uid="{00000000-0002-0000-0000-00000F000000}"/>
    <dataValidation allowBlank="1" showInputMessage="1" showErrorMessage="1" prompt="Monto ejecutado en el trimestre" sqref="H28:H33" xr:uid="{00000000-0002-0000-0000-000000000000}"/>
    <dataValidation allowBlank="1" showInputMessage="1" showErrorMessage="1" prompt="Meta alcanzada en el trimestre" sqref="G28:G33" xr:uid="{00000000-0002-0000-0000-000001000000}"/>
    <dataValidation allowBlank="1" showInputMessage="1" showErrorMessage="1" prompt="Nombre de cada producto" sqref="A28:A33" xr:uid="{00000000-0002-0000-0000-000005000000}"/>
  </dataValidations>
  <printOptions gridLines="1"/>
  <pageMargins left="0.36" right="0.25" top="0.75" bottom="0.75" header="0.3" footer="0.3"/>
  <pageSetup scale="41" fitToHeight="0" orientation="portrait" r:id="rId1"/>
  <rowBreaks count="1" manualBreakCount="1">
    <brk id="33" max="9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Antony Encarnacion Montero</cp:lastModifiedBy>
  <cp:lastPrinted>2025-07-14T14:08:49Z</cp:lastPrinted>
  <dcterms:created xsi:type="dcterms:W3CDTF">2021-03-22T15:50:10Z</dcterms:created>
  <dcterms:modified xsi:type="dcterms:W3CDTF">2025-07-16T15:29:46Z</dcterms:modified>
</cp:coreProperties>
</file>