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AID-NAS\Comite Ejecutivo\Planificacion y Desarrollo\Metas físicas\2024\T4\Evidencias\"/>
    </mc:Choice>
  </mc:AlternateContent>
  <xr:revisionPtr revIDLastSave="0" documentId="13_ncr:1_{65F54FCA-6B55-4DE2-9345-016A7F2312FD}"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J31" i="1" l="1"/>
  <c r="I29" i="1"/>
  <c r="I25" i="1"/>
  <c r="I30" i="1"/>
  <c r="J30" i="1"/>
  <c r="J29" i="1"/>
  <c r="C16" i="1" l="1"/>
  <c r="C15" i="1"/>
  <c r="C14" i="1"/>
</calcChain>
</file>

<file path=xl/sharedStrings.xml><?xml version="1.0" encoding="utf-8"?>
<sst xmlns="http://schemas.openxmlformats.org/spreadsheetml/2006/main" count="90" uniqueCount="82">
  <si>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</si>
  <si>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</si>
  <si>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</si>
  <si>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</si>
  <si>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</si>
  <si>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</si>
  <si>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</si>
  <si>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</si>
  <si>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</si>
  <si>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</si>
  <si>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</si>
  <si>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</si>
  <si>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</si>
  <si>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</si>
  <si>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</si>
  <si>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</si>
  <si>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</si>
  <si>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</si>
  <si>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</si>
  <si>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</si>
  <si>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</si>
  <si>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</si>
  <si>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</si>
  <si>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</si>
  <si>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</si>
  <si>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</si>
  <si>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</si>
  <si>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</si>
  <si>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</si>
  <si>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</si>
  <si>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</si>
  <si>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</si>
  <si>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</si>
  <si>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</si>
  <si>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</si>
  <si>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</si>
  <si>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</si>
  <si>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</si>
  <si>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</si>
  <si>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</si>
  <si>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</si>
  <si>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</si>
  <si>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Financiera 
 (F)</t>
  </si>
  <si>
    <t>Física 
(%)
 G=E/C</t>
  </si>
  <si>
    <t>Financiero 
(%) 
H=F/D</t>
  </si>
  <si>
    <t xml:space="preserve"> Presupuesto Anual</t>
  </si>
  <si>
    <t>22-Calidad de Vida e Inclusión Social de Niños con Discapacidad Intelectual (CAID</t>
  </si>
  <si>
    <t>2.3.6</t>
  </si>
  <si>
    <t xml:space="preserve">Niños de 0-12 años con Sindrome de Down, Autistmo y Parálisis Cerebral </t>
  </si>
  <si>
    <t>Elevar la calidad de vida e inclusión social de los niños con discapacidad a través de la prestación de servicios integrales de evaluación, diagnóstico y proceso terapéutico.</t>
  </si>
  <si>
    <t xml:space="preserve">Cant. De niños y niñas que reciben atención integral  para la evaluación diagnóstico de Autismo, Síndrome de Down  y Parálisis Cerebral </t>
  </si>
  <si>
    <t>Cant. De atenciones terapéuticas brindadas a niños con discapacidad</t>
  </si>
  <si>
    <t xml:space="preserve">Ejecución anual </t>
  </si>
  <si>
    <t xml:space="preserve">Avance </t>
  </si>
  <si>
    <t>Potenciado el desarrollo integral de los niños y niñas de 0-12 años con sindrome de Down, Transtorno del Espectro Austista
 y Parálisis Cerebral  a traves del aumento en un 5% de los diagnósticos clínicos y en un 10% de las atenciones terapéuticas en el 2024</t>
  </si>
  <si>
    <t xml:space="preserve">Potenciar el desarrollo de las habilidades de niños y niñas con discapacidad, a través de un servicio de atención integral.
</t>
  </si>
  <si>
    <t>Institución modelo de atención integral a niños y niñas con discapacidad, con cobertura a nivel nacional, brindando un servicio oportuno, pertinente e innovador.</t>
  </si>
  <si>
    <t xml:space="preserve">Programación trimestral </t>
  </si>
  <si>
    <t xml:space="preserve">Fisica </t>
  </si>
  <si>
    <t>Este producto tiene por objetivo medir la cantidad de atenciones terapeúticas que reciben los niños y niñas de 0 -12  diagnósticados con Sindrome de Down, Autistmo y Parálisis Cerebral.</t>
  </si>
  <si>
    <t>Este producto tiene como objetivo medir la cantidiad de niños y niñas  de 0-12 años que recibe atenciones médicas para la  evaluación y diagnóstico Sindrome de Down, Autistmo y Parálisis Cerebral .</t>
  </si>
  <si>
    <r>
      <t>Beneficiarios:</t>
    </r>
    <r>
      <rPr>
        <sz val="14"/>
        <color rgb="FF000000"/>
        <rFont val="Century Gothic"/>
        <family val="2"/>
      </rPr>
      <t xml:space="preserve"> </t>
    </r>
  </si>
  <si>
    <t>En el trimestre Octubre - Diciembre ,se ingresaron a la red CAID un total de 810 nuevos usuarios.</t>
  </si>
  <si>
    <r>
      <t xml:space="preserve"> En este  último trimestre  se registro una desviación física considrable de 25 puntos porcentuales por encima de lo programado,que fue ocasionada por la tendencia alcista de la demanda de los servicios de evaluación y diagnóstico en toda la red CAID.Para la programación de las metas físicas se realizan estimaciones tomando como referencia el histórico de solicitudes atendidas, sin embargo, hay factores externos que pueden provocar fluctuaciones altas o bajas en la demanda registrada en un periodo específico, como es el caso del trimestre anterior, en el que no se registraron desviaciones. En lo que respecta a la desviación en la ejecusión de la meta financiera de un 17%  por encima se produjo debido a que fue realizado  el pago por concepto de compensación extraordinaria anual por un monto ascendente a la suma  de </t>
    </r>
    <r>
      <rPr>
        <b/>
        <i/>
        <sz val="12"/>
        <color theme="1"/>
        <rFont val="Calibri"/>
        <family val="2"/>
        <scheme val="minor"/>
      </rPr>
      <t>RD$4,214,872.75</t>
    </r>
    <r>
      <rPr>
        <i/>
        <sz val="12"/>
        <color theme="1"/>
        <rFont val="Calibri"/>
        <family val="2"/>
        <scheme val="minor"/>
      </rPr>
      <t>; el cual no se programa.</t>
    </r>
  </si>
  <si>
    <t xml:space="preserve"> 04-7963 Evaluación y Diagnóstico </t>
  </si>
  <si>
    <t xml:space="preserve">05-7964 Atención y Terapias </t>
  </si>
  <si>
    <t xml:space="preserve">06-7965 Personas reciben capacitación </t>
  </si>
  <si>
    <t>En el trimestre Octubre - Diciembre se brindaron un total de 18,847 atenciones terapeúticas en toda la red CAID.</t>
  </si>
  <si>
    <t xml:space="preserve">Personas reciben capacitación y entrenamiento integral para el efectivo abordaje psicopedagógico de los niños y niñas con discapacidad. </t>
  </si>
  <si>
    <t xml:space="preserve">En el  trimestre Octubre - Diciembre se incorporó este nuevo producto, impactando un total de 647 personas  que reciben capacitación. </t>
  </si>
  <si>
    <r>
      <t xml:space="preserve"> Respecto a este trimestre no se registro una desviación considerable en la ejecusión física; Mientras que la desviación en la  ejecución financiera presentó  un 25% por encima de lo programado debido a la contración del personal para la implementación de las tandas con horario extendido que será iniciado en la sede Santiago de los Caballeros.Asimismo, fue realizado el pago por concepto de Compensación Extraordinaria Anual por un monto ascendente  a la suma de </t>
    </r>
    <r>
      <rPr>
        <b/>
        <i/>
        <sz val="12"/>
        <color theme="1"/>
        <rFont val="Calibri"/>
        <family val="2"/>
        <scheme val="minor"/>
      </rPr>
      <t xml:space="preserve">RD$7,487,192.60 </t>
    </r>
    <r>
      <rPr>
        <i/>
        <sz val="12"/>
        <color theme="1"/>
        <rFont val="Calibri"/>
        <family val="2"/>
        <scheme val="minor"/>
      </rPr>
      <t>el cual no se programa.</t>
    </r>
  </si>
  <si>
    <r>
      <t xml:space="preserve">En lo concerniente a este trimestre no se registró una desviación significativa en la ejecusión física. En cambio en la desviación de la ejecusión de la meta financiera arrojó un 18% por arriba de lo programado debido  a la contratación del personal para la implementación de las tandas con horario extendido que será iniciado en la sede Santiago de los Caballeros. También fue realizado el pago por concepto de Compensación Extraordinaria Anual por un monto ascendente  a la suma de </t>
    </r>
    <r>
      <rPr>
        <b/>
        <i/>
        <sz val="12"/>
        <color theme="1"/>
        <rFont val="Calibri"/>
        <family val="2"/>
        <scheme val="minor"/>
      </rPr>
      <t xml:space="preserve">RD$4,522,901.50 </t>
    </r>
    <r>
      <rPr>
        <i/>
        <sz val="12"/>
        <color theme="1"/>
        <rFont val="Calibri"/>
        <family val="2"/>
        <scheme val="minor"/>
      </rPr>
      <t>el cual no se programa.</t>
    </r>
  </si>
  <si>
    <t xml:space="preserve"> 06-7965  Personas reciben capacitación</t>
  </si>
  <si>
    <t xml:space="preserve">04-7963- Niños de 0-12 años con discapacidad reciben atención médica integral para la evaluación y diagnóstico de Autismo, Síndrome de Down  y Parálisis Cerebral </t>
  </si>
  <si>
    <t>05-7964-Niños de 0 a 12 años con discapacidad reciben atención terapéutica integral</t>
  </si>
  <si>
    <t xml:space="preserve">Cantidad de Personas reciben capacitación y entrenamiento integral para el efectivo abordaje psicopedagógico de los niños y niñas con discapacidad </t>
  </si>
  <si>
    <t xml:space="preserve">0206-MINISTERIO DE EDUCACIÓN </t>
  </si>
  <si>
    <t>02-MINISTERIO DE EDUCACIÓN</t>
  </si>
  <si>
    <t>0011-CENTRO DE ATENCION INTEGRAL PARA LA DISCAPACIDAD (CAID)</t>
  </si>
  <si>
    <t>Indhira Pamela Plasencio A.</t>
  </si>
  <si>
    <t>Enc. Depto. Planificación y Desarrollo</t>
  </si>
  <si>
    <t xml:space="preserve">Informe evaluación fisico financiera CAID 2024 - Octubre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</si>
</sst>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dd/mm/yyyy;@"/>
    <numFmt numFmtId="165" formatCode="[$-10409]#,##0;\-#,##0"/>
    <numFmt numFmtId="166" formatCode="[$-10409]#,##0.00;\-#,##0.00"/>
    <numFmt numFmtId="167" formatCode="[$-10409]0.00%"/>
    <numFmt numFmtId="168" formatCode="&quot;RD$&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b/>
      <sz val="11"/>
      <name val="Calibri"/>
      <family val="2"/>
    </font>
    <font>
      <b/>
      <sz val="11"/>
      <color rgb="FF000000"/>
      <name val="Calibri"/>
      <family val="2"/>
    </font>
    <font>
      <b/>
      <sz val="10"/>
      <color rgb="FF000000"/>
      <name val="Calibri"/>
      <family val="2"/>
    </font>
    <font>
      <sz val="10"/>
      <name val="Calibri"/>
      <family val="2"/>
    </font>
    <font>
      <b/>
      <sz val="10"/>
      <name val="Calibri"/>
      <family val="2"/>
    </font>
    <font>
      <i/>
      <sz val="11"/>
      <color theme="1"/>
      <name val="Calibri"/>
      <family val="2"/>
      <scheme val="minor"/>
    </font>
    <font>
      <sz val="8"/>
      <name val="Calibri"/>
      <family val="2"/>
      <scheme val="minor"/>
    </font>
    <font>
      <b/>
      <sz val="9"/>
      <name val="Calibri"/>
      <family val="2"/>
    </font>
    <font>
      <b/>
      <sz val="14"/>
      <color rgb="FF000000"/>
      <name val="Calibri"/>
      <family val="2"/>
      <scheme val="minor"/>
    </font>
    <font>
      <sz val="14"/>
      <color rgb="FF000000"/>
      <name val="Century Gothic"/>
      <family val="2"/>
    </font>
    <font>
      <b/>
      <sz val="13"/>
      <name val="Calibri"/>
      <family val="2"/>
    </font>
    <font>
      <i/>
      <sz val="12"/>
      <color theme="1"/>
      <name val="Calibri"/>
      <family val="2"/>
      <scheme val="minor"/>
    </font>
    <font>
      <i/>
      <sz val="12"/>
      <name val="Calibri"/>
      <family val="2"/>
      <scheme val="minor"/>
    </font>
    <font>
      <i/>
      <sz val="12"/>
      <name val="Calibri"/>
      <family val="2"/>
    </font>
    <font>
      <sz val="12"/>
      <color theme="1"/>
      <name val="Calibri"/>
      <family val="2"/>
      <scheme val="minor"/>
    </font>
    <font>
      <sz val="12"/>
      <name val="Calibri"/>
      <family val="2"/>
    </font>
    <font>
      <b/>
      <sz val="12"/>
      <color rgb="FF000000"/>
      <name val="Calibri"/>
      <family val="2"/>
      <scheme val="minor"/>
    </font>
    <font>
      <b/>
      <i/>
      <sz val="12"/>
      <color theme="1"/>
      <name val="Calibri"/>
      <family val="2"/>
      <scheme val="minor"/>
    </font>
    <font>
      <sz val="13"/>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theme="0" tint="-0.34998626667073579"/>
      </left>
      <right style="thin">
        <color theme="0" tint="-0.34998626667073579"/>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9">
    <xf numFmtId="0" fontId="0" fillId="0" borderId="0" xfId="0"/>
    <xf numFmtId="0" fontId="0" fillId="0" borderId="0" xfId="0" applyProtection="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0" borderId="0" xfId="0" applyFont="1" applyProtection="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164" fontId="5" fillId="0" borderId="1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13" fillId="8" borderId="22" xfId="0" applyFont="1" applyFill="1" applyBorder="1" applyAlignment="1">
      <alignment horizontal="center" vertical="center" wrapText="1" readingOrder="1"/>
    </xf>
    <xf numFmtId="0" fontId="8" fillId="0" borderId="5" xfId="0" applyFont="1" applyBorder="1" applyAlignment="1">
      <alignment vertical="center"/>
    </xf>
    <xf numFmtId="0" fontId="2" fillId="0" borderId="5" xfId="0" applyFont="1" applyBorder="1"/>
    <xf numFmtId="0" fontId="0" fillId="0" borderId="5" xfId="0" applyBorder="1"/>
    <xf numFmtId="0" fontId="13" fillId="8" borderId="37" xfId="0" applyFont="1" applyFill="1" applyBorder="1" applyAlignment="1">
      <alignment horizontal="center" vertical="center" wrapText="1" readingOrder="1"/>
    </xf>
    <xf numFmtId="0" fontId="13" fillId="8" borderId="38" xfId="0" applyFont="1" applyFill="1" applyBorder="1" applyAlignment="1">
      <alignment horizontal="center" vertical="center" wrapText="1" readingOrder="1"/>
    </xf>
    <xf numFmtId="0" fontId="10" fillId="9" borderId="5" xfId="0" applyFont="1" applyFill="1" applyBorder="1" applyProtection="1">
      <protection locked="0"/>
    </xf>
    <xf numFmtId="0" fontId="10" fillId="9" borderId="0" xfId="0" applyFont="1" applyFill="1" applyProtection="1">
      <protection locked="0"/>
    </xf>
    <xf numFmtId="0" fontId="10" fillId="9" borderId="6" xfId="0" applyFont="1" applyFill="1" applyBorder="1" applyProtection="1">
      <protection locked="0"/>
    </xf>
    <xf numFmtId="0" fontId="2" fillId="9" borderId="5" xfId="0" applyFont="1" applyFill="1" applyBorder="1" applyAlignment="1">
      <alignment vertical="top"/>
    </xf>
    <xf numFmtId="4" fontId="0" fillId="9" borderId="0" xfId="0" applyNumberFormat="1" applyFill="1" applyAlignment="1">
      <alignment vertical="top" wrapText="1"/>
    </xf>
    <xf numFmtId="0" fontId="19" fillId="0" borderId="5" xfId="0" applyFont="1" applyBorder="1" applyAlignment="1">
      <alignment vertical="center"/>
    </xf>
    <xf numFmtId="0" fontId="19" fillId="0" borderId="5" xfId="0" applyFont="1" applyBorder="1" applyAlignment="1">
      <alignment vertical="center" wrapText="1"/>
    </xf>
    <xf numFmtId="0" fontId="9" fillId="9" borderId="15" xfId="0" applyFont="1" applyFill="1" applyBorder="1" applyAlignment="1">
      <alignment horizontal="center" vertical="center" wrapText="1"/>
    </xf>
    <xf numFmtId="0" fontId="9" fillId="9" borderId="15" xfId="0" applyFont="1" applyFill="1" applyBorder="1" applyAlignment="1">
      <alignment horizontal="center" vertical="center"/>
    </xf>
    <xf numFmtId="0" fontId="9" fillId="9" borderId="15" xfId="0" applyFont="1" applyFill="1" applyBorder="1" applyAlignment="1" applyProtection="1">
      <alignment horizontal="center" vertical="center" wrapText="1"/>
      <protection locked="0"/>
    </xf>
    <xf numFmtId="0" fontId="22" fillId="0" borderId="24" xfId="0" applyFont="1" applyBorder="1" applyAlignment="1">
      <alignment vertical="center" wrapText="1"/>
    </xf>
    <xf numFmtId="0" fontId="23" fillId="0" borderId="27" xfId="0" applyFont="1" applyBorder="1" applyAlignment="1" applyProtection="1">
      <alignment vertical="center" wrapText="1"/>
      <protection locked="0"/>
    </xf>
    <xf numFmtId="165" fontId="24" fillId="0" borderId="24" xfId="0" applyNumberFormat="1" applyFont="1" applyBorder="1" applyAlignment="1" applyProtection="1">
      <alignment horizontal="center" vertical="center" wrapText="1"/>
      <protection locked="0"/>
    </xf>
    <xf numFmtId="44" fontId="24" fillId="0" borderId="24" xfId="2" applyFont="1" applyFill="1" applyBorder="1" applyAlignment="1" applyProtection="1">
      <alignment horizontal="center" vertical="center" wrapText="1"/>
      <protection locked="0"/>
    </xf>
    <xf numFmtId="4" fontId="25" fillId="9" borderId="39" xfId="0" applyNumberFormat="1" applyFont="1" applyFill="1" applyBorder="1" applyAlignment="1">
      <alignment horizontal="center" vertical="center"/>
    </xf>
    <xf numFmtId="166" fontId="24" fillId="0" borderId="24" xfId="0" applyNumberFormat="1" applyFont="1" applyBorder="1" applyAlignment="1" applyProtection="1">
      <alignment horizontal="center" vertical="center" wrapText="1"/>
      <protection locked="0"/>
    </xf>
    <xf numFmtId="10" fontId="24" fillId="7" borderId="24" xfId="1" applyNumberFormat="1" applyFont="1" applyFill="1" applyBorder="1" applyAlignment="1" applyProtection="1">
      <alignment horizontal="center" vertical="center" wrapText="1"/>
      <protection locked="0"/>
    </xf>
    <xf numFmtId="167" fontId="24" fillId="7" borderId="25" xfId="0" applyNumberFormat="1" applyFont="1" applyFill="1" applyBorder="1" applyAlignment="1" applyProtection="1">
      <alignment horizontal="center" vertical="center" wrapText="1"/>
      <protection locked="0"/>
    </xf>
    <xf numFmtId="165" fontId="24" fillId="0" borderId="27" xfId="0" applyNumberFormat="1" applyFont="1" applyBorder="1" applyAlignment="1" applyProtection="1">
      <alignment horizontal="center" vertical="center" wrapText="1"/>
      <protection locked="0"/>
    </xf>
    <xf numFmtId="166" fontId="24" fillId="0" borderId="27" xfId="2" applyNumberFormat="1" applyFont="1" applyFill="1" applyBorder="1" applyAlignment="1" applyProtection="1">
      <alignment horizontal="center" vertical="center" wrapText="1"/>
      <protection locked="0"/>
    </xf>
    <xf numFmtId="168" fontId="24" fillId="0" borderId="27" xfId="2" applyNumberFormat="1" applyFont="1" applyFill="1" applyBorder="1" applyAlignment="1" applyProtection="1">
      <alignment horizontal="center" vertical="center" wrapText="1"/>
      <protection locked="0"/>
    </xf>
    <xf numFmtId="166" fontId="24" fillId="0" borderId="27" xfId="0" applyNumberFormat="1" applyFont="1" applyBorder="1" applyAlignment="1" applyProtection="1">
      <alignment horizontal="center" vertical="center" wrapText="1"/>
      <protection locked="0"/>
    </xf>
    <xf numFmtId="10" fontId="24" fillId="7" borderId="27" xfId="1" applyNumberFormat="1" applyFont="1" applyFill="1" applyBorder="1" applyAlignment="1" applyProtection="1">
      <alignment horizontal="center" vertical="center" wrapText="1"/>
      <protection locked="0"/>
    </xf>
    <xf numFmtId="167" fontId="24" fillId="7" borderId="28" xfId="0" applyNumberFormat="1" applyFont="1" applyFill="1" applyBorder="1" applyAlignment="1" applyProtection="1">
      <alignment horizontal="center" vertical="center" wrapText="1"/>
      <protection locked="0"/>
    </xf>
    <xf numFmtId="0" fontId="24" fillId="0" borderId="23" xfId="0" applyFont="1" applyBorder="1" applyAlignment="1" applyProtection="1">
      <alignment vertical="center" wrapText="1"/>
      <protection locked="0"/>
    </xf>
    <xf numFmtId="0" fontId="24" fillId="0" borderId="26" xfId="0" applyFont="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27" fillId="0" borderId="5" xfId="0" applyFont="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18" fillId="9" borderId="0" xfId="0" applyFont="1" applyFill="1" applyProtection="1">
      <protection locked="0"/>
    </xf>
    <xf numFmtId="0" fontId="29" fillId="9" borderId="0" xfId="0" applyFont="1" applyFill="1" applyProtection="1">
      <protection locked="0"/>
    </xf>
    <xf numFmtId="165" fontId="24" fillId="0" borderId="40" xfId="0" applyNumberFormat="1" applyFont="1" applyBorder="1" applyAlignment="1" applyProtection="1">
      <alignment horizontal="center" vertical="center" wrapText="1"/>
      <protection locked="0"/>
    </xf>
    <xf numFmtId="166" fontId="24" fillId="0" borderId="40" xfId="2" applyNumberFormat="1" applyFont="1" applyFill="1" applyBorder="1" applyAlignment="1" applyProtection="1">
      <alignment horizontal="center" vertical="center" wrapText="1"/>
      <protection locked="0"/>
    </xf>
    <xf numFmtId="0" fontId="24" fillId="0" borderId="40" xfId="2" applyNumberFormat="1" applyFont="1" applyFill="1" applyBorder="1" applyAlignment="1" applyProtection="1">
      <alignment horizontal="center" vertical="center" wrapText="1"/>
      <protection locked="0"/>
    </xf>
    <xf numFmtId="168" fontId="24" fillId="0" borderId="40" xfId="2" applyNumberFormat="1" applyFont="1" applyFill="1" applyBorder="1" applyAlignment="1" applyProtection="1">
      <alignment horizontal="center" vertical="center" wrapText="1"/>
      <protection locked="0"/>
    </xf>
    <xf numFmtId="166" fontId="24" fillId="0" borderId="40" xfId="0" applyNumberFormat="1" applyFont="1" applyBorder="1" applyAlignment="1" applyProtection="1">
      <alignment horizontal="center" vertical="center" wrapText="1"/>
      <protection locked="0"/>
    </xf>
    <xf numFmtId="10" fontId="24" fillId="7" borderId="40" xfId="1" applyNumberFormat="1" applyFont="1" applyFill="1" applyBorder="1" applyAlignment="1" applyProtection="1">
      <alignment horizontal="center" vertical="center" wrapText="1"/>
      <protection locked="0"/>
    </xf>
    <xf numFmtId="167" fontId="24" fillId="7" borderId="41" xfId="0" applyNumberFormat="1" applyFont="1" applyFill="1" applyBorder="1" applyAlignment="1" applyProtection="1">
      <alignment horizontal="center" vertical="center" wrapText="1"/>
      <protection locked="0"/>
    </xf>
    <xf numFmtId="0" fontId="21" fillId="9" borderId="0" xfId="0" applyFont="1" applyFill="1" applyProtection="1">
      <protection locked="0"/>
    </xf>
    <xf numFmtId="0" fontId="21" fillId="9" borderId="0" xfId="0" applyFont="1" applyFill="1" applyAlignment="1" applyProtection="1">
      <alignment horizontal="center"/>
      <protection locked="0"/>
    </xf>
    <xf numFmtId="0" fontId="28" fillId="0" borderId="14"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0" fillId="9" borderId="10" xfId="0" applyFont="1" applyFill="1" applyBorder="1" applyAlignment="1" applyProtection="1">
      <alignment horizontal="center"/>
      <protection locked="0"/>
    </xf>
    <xf numFmtId="0" fontId="11" fillId="9" borderId="14" xfId="0" applyFont="1" applyFill="1" applyBorder="1" applyAlignment="1" applyProtection="1">
      <alignment horizontal="center"/>
      <protection locked="0"/>
    </xf>
    <xf numFmtId="0" fontId="18" fillId="9" borderId="0" xfId="0" applyFont="1" applyFill="1" applyAlignment="1" applyProtection="1">
      <alignment horizontal="center"/>
      <protection locked="0"/>
    </xf>
    <xf numFmtId="0" fontId="25" fillId="9" borderId="16"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6" xfId="0" applyFont="1" applyFill="1" applyBorder="1" applyAlignment="1">
      <alignment horizontal="left" vertical="center" wrapText="1"/>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wrapText="1"/>
      <protection locked="0"/>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6" fillId="4" borderId="5" xfId="0" applyFont="1" applyFill="1" applyBorder="1" applyAlignment="1">
      <alignment horizontal="left" vertical="center"/>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6" xfId="0" applyFont="1" applyFill="1" applyBorder="1" applyAlignment="1">
      <alignment horizontal="left" vertical="center"/>
    </xf>
    <xf numFmtId="0" fontId="11" fillId="6" borderId="33" xfId="0" applyFont="1" applyFill="1" applyBorder="1" applyAlignment="1">
      <alignment horizontal="center" vertical="center" wrapText="1" readingOrder="1"/>
    </xf>
    <xf numFmtId="0" fontId="11" fillId="6" borderId="17" xfId="0" applyFont="1" applyFill="1" applyBorder="1" applyAlignment="1">
      <alignment horizontal="center" vertical="center" wrapText="1" readingOrder="1"/>
    </xf>
    <xf numFmtId="0" fontId="11" fillId="6" borderId="18" xfId="0" applyFont="1" applyFill="1" applyBorder="1" applyAlignment="1">
      <alignment horizontal="center" vertical="center" wrapText="1" readingOrder="1"/>
    </xf>
    <xf numFmtId="0" fontId="11" fillId="6" borderId="34"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10" fontId="26" fillId="7" borderId="19" xfId="1" applyNumberFormat="1" applyFont="1" applyFill="1" applyBorder="1" applyAlignment="1" applyProtection="1">
      <alignment horizontal="center" vertical="center" wrapText="1" readingOrder="1"/>
    </xf>
    <xf numFmtId="10" fontId="26" fillId="7" borderId="36" xfId="1" applyNumberFormat="1" applyFont="1" applyFill="1" applyBorder="1" applyAlignment="1" applyProtection="1">
      <alignment horizontal="center" vertical="center" wrapText="1" readingOrder="1"/>
    </xf>
    <xf numFmtId="0" fontId="12" fillId="8" borderId="19" xfId="0" applyFont="1" applyFill="1" applyBorder="1" applyAlignment="1">
      <alignment horizontal="center" vertical="center" wrapText="1" readingOrder="1"/>
    </xf>
    <xf numFmtId="0" fontId="10" fillId="6" borderId="19" xfId="0" applyFont="1" applyFill="1" applyBorder="1" applyAlignment="1">
      <alignment vertical="top" wrapText="1"/>
    </xf>
    <xf numFmtId="0" fontId="10" fillId="6" borderId="36" xfId="0" applyFont="1" applyFill="1" applyBorder="1" applyAlignment="1">
      <alignment vertical="top" wrapText="1"/>
    </xf>
    <xf numFmtId="44" fontId="26" fillId="0" borderId="18" xfId="2" applyFont="1" applyFill="1" applyBorder="1" applyAlignment="1" applyProtection="1">
      <alignment horizontal="center" vertical="center" wrapText="1" readingOrder="1"/>
      <protection locked="0"/>
    </xf>
    <xf numFmtId="44" fontId="26" fillId="0" borderId="20" xfId="2" applyFont="1" applyFill="1" applyBorder="1" applyAlignment="1" applyProtection="1">
      <alignment horizontal="center" vertical="center" wrapText="1" readingOrder="1"/>
      <protection locked="0"/>
    </xf>
    <xf numFmtId="44" fontId="26" fillId="0" borderId="17" xfId="2" applyFont="1" applyFill="1" applyBorder="1" applyAlignment="1" applyProtection="1">
      <alignment horizontal="center" vertical="center" wrapText="1" readingOrder="1"/>
      <protection locked="0"/>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21" xfId="0" applyBorder="1" applyAlignment="1">
      <alignment horizontal="center"/>
    </xf>
    <xf numFmtId="49" fontId="22" fillId="0" borderId="16" xfId="0" quotePrefix="1" applyNumberFormat="1" applyFont="1" applyBorder="1" applyAlignment="1" applyProtection="1">
      <alignment horizontal="left" vertical="center" wrapText="1"/>
      <protection locked="0"/>
    </xf>
    <xf numFmtId="49" fontId="22" fillId="0" borderId="32" xfId="0" quotePrefix="1" applyNumberFormat="1" applyFont="1" applyBorder="1" applyAlignment="1" applyProtection="1">
      <alignment horizontal="left" vertical="center" wrapText="1"/>
      <protection locked="0"/>
    </xf>
    <xf numFmtId="0" fontId="22" fillId="0" borderId="16" xfId="0" applyFont="1" applyBorder="1" applyAlignment="1" applyProtection="1">
      <alignment horizontal="left" vertical="top" wrapText="1"/>
      <protection locked="0"/>
    </xf>
    <xf numFmtId="0" fontId="22" fillId="0" borderId="32" xfId="0" applyFont="1" applyBorder="1" applyAlignment="1" applyProtection="1">
      <alignment horizontal="left" vertical="top" wrapText="1"/>
      <protection locked="0"/>
    </xf>
    <xf numFmtId="0" fontId="22" fillId="0" borderId="16" xfId="0" applyFont="1" applyBorder="1" applyAlignment="1" applyProtection="1">
      <alignment horizontal="left" vertical="center" wrapText="1"/>
      <protection locked="0"/>
    </xf>
    <xf numFmtId="0" fontId="22" fillId="0" borderId="32" xfId="0" applyFont="1" applyBorder="1" applyAlignment="1" applyProtection="1">
      <alignment horizontal="left" vertical="center" wrapText="1"/>
      <protection locked="0"/>
    </xf>
    <xf numFmtId="44" fontId="26" fillId="0" borderId="35" xfId="2" applyFont="1" applyFill="1" applyBorder="1" applyAlignment="1" applyProtection="1">
      <alignment horizontal="center" vertical="center" wrapText="1" readingOrder="1"/>
      <protection locked="0"/>
    </xf>
    <xf numFmtId="44" fontId="26" fillId="0" borderId="19" xfId="2" applyFont="1" applyFill="1" applyBorder="1" applyAlignment="1" applyProtection="1">
      <alignment horizontal="center" vertical="center" wrapText="1" readingOrder="1"/>
      <protection locked="0"/>
    </xf>
  </cellXfs>
  <cellStyles count="3">
    <cellStyle name="Moneda" xfId="2" builtinId="4"/>
    <cellStyle name="Normal" xfId="0" builtinId="0"/>
    <cellStyle name="Porcentaje" xfId="1" builtinId="5"/>
  </cellStyles>
  <dxfs count="15">
    <dxf>
      <font>
        <b val="0"/>
        <i/>
        <strike val="0"/>
        <condense val="0"/>
        <extend val="0"/>
        <outline val="0"/>
        <shadow val="0"/>
        <u val="none"/>
        <vertAlign val="baseline"/>
        <sz val="12"/>
        <color auto="1"/>
        <name val="Calibri"/>
        <family val="2"/>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8" formatCode="&quot;RD$&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6"/>
        <color auto="1"/>
        <name val="Calibr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strike val="0"/>
        <condense val="0"/>
        <extend val="0"/>
        <outline val="0"/>
        <shadow val="0"/>
        <u val="none"/>
        <vertAlign val="baseline"/>
        <sz val="14"/>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148168</xdr:rowOff>
    </xdr:from>
    <xdr:to>
      <xdr:col>0</xdr:col>
      <xdr:colOff>1421343</xdr:colOff>
      <xdr:row>2</xdr:row>
      <xdr:rowOff>68673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34" y="148168"/>
          <a:ext cx="1386417" cy="513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dataCellStyle="Moneda"/>
    <tableColumn id="9" xr3:uid="{00000000-0010-0000-0000-000009000000}" name="Física_x000a_(C)" dataDxfId="5" dataCellStyle="Moneda"/>
    <tableColumn id="10" xr3:uid="{00000000-0010-0000-0000-00000A000000}" name="Financiera_x000a_(D)" dataDxfId="4" dataCellStyle="Moneda"/>
    <tableColumn id="5" xr3:uid="{00000000-0010-0000-0000-000005000000}" name="Fisica " dataDxfId="3"/>
    <tableColumn id="6" xr3:uid="{00000000-0010-0000-0000-000006000000}" name="Financiera _x000a_ (F)" dataDxfId="2"/>
    <tableColumn id="7" xr3:uid="{00000000-0010-0000-0000-000007000000}" name="Física _x000a_(%)_x000a_ G=E/C" dataDxfId="1" dataCellStyle="Porcentaje">
      <calculatedColumnFormula>IF(H29&gt;0,G29/E29,0)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4"/>
  <sheetViews>
    <sheetView tabSelected="1" view="pageBreakPreview" topLeftCell="B1" zoomScale="90" zoomScaleNormal="100" zoomScaleSheetLayoutView="90" workbookViewId="0">
      <selection activeCell="N8" sqref="N8"/>
    </sheetView>
  </sheetViews>
  <sheetFormatPr baseColWidth="10" defaultRowHeight="15" x14ac:dyDescent="0.25"/>
  <cols>
    <col min="1" max="1" width="25.85546875" style="4" customWidth="1"/>
    <col min="2" max="2" width="20.42578125" style="4" customWidth="1"/>
    <col min="3" max="3" width="14" style="4" customWidth="1"/>
    <col min="4" max="4" width="24.7109375" style="4" customWidth="1"/>
    <col min="5" max="5" width="11.7109375" style="4" customWidth="1"/>
    <col min="6" max="6" width="29.7109375" style="4" customWidth="1"/>
    <col min="7" max="7" width="13.7109375" style="4" customWidth="1"/>
    <col min="8" max="8" width="20.28515625" style="4" customWidth="1"/>
    <col min="9" max="9" width="16.140625" style="4" customWidth="1"/>
    <col min="10" max="10" width="23.140625" style="4" customWidth="1"/>
    <col min="11" max="11" width="11.42578125" style="4"/>
  </cols>
  <sheetData>
    <row r="1" spans="1:11" ht="21.75" thickBot="1" x14ac:dyDescent="0.3">
      <c r="A1" s="5"/>
      <c r="B1" s="98" t="s">
        <v>81</v>
      </c>
      <c r="C1" s="99"/>
      <c r="D1" s="99"/>
      <c r="E1" s="99"/>
      <c r="F1" s="99"/>
      <c r="G1" s="99"/>
      <c r="H1" s="99"/>
      <c r="I1" s="99"/>
      <c r="J1" s="100"/>
      <c r="K1" s="1"/>
    </row>
    <row r="2" spans="1:11" ht="21.75" thickBot="1" x14ac:dyDescent="0.3">
      <c r="A2" s="6"/>
      <c r="B2" s="101" t="s">
        <v>0</v>
      </c>
      <c r="C2" s="102"/>
      <c r="D2" s="101" t="s">
        <v>1</v>
      </c>
      <c r="E2" s="102"/>
      <c r="F2" s="102"/>
      <c r="G2" s="102"/>
      <c r="H2" s="103"/>
      <c r="I2" s="2" t="s">
        <v>2</v>
      </c>
      <c r="J2" s="3" t="s">
        <v>3</v>
      </c>
      <c r="K2" s="1"/>
    </row>
    <row r="3" spans="1:11" ht="21.75" thickBot="1" x14ac:dyDescent="0.3">
      <c r="A3" s="7"/>
      <c r="B3" s="104" t="s">
        <v>4</v>
      </c>
      <c r="C3" s="105"/>
      <c r="D3" s="104"/>
      <c r="E3" s="105"/>
      <c r="F3" s="105"/>
      <c r="G3" s="105"/>
      <c r="H3" s="106"/>
      <c r="I3" s="8"/>
      <c r="J3" s="9"/>
      <c r="K3" s="1"/>
    </row>
    <row r="4" spans="1:11" ht="6" customHeight="1" x14ac:dyDescent="0.25">
      <c r="A4" s="107"/>
      <c r="B4" s="108"/>
      <c r="C4" s="108"/>
      <c r="D4" s="109"/>
      <c r="E4" s="109"/>
      <c r="F4" s="109"/>
      <c r="G4" s="109"/>
      <c r="H4" s="109"/>
      <c r="I4" s="108"/>
      <c r="J4" s="110"/>
      <c r="K4" s="1"/>
    </row>
    <row r="5" spans="1:11" ht="3" customHeight="1" x14ac:dyDescent="0.25">
      <c r="A5" s="95"/>
      <c r="B5" s="96"/>
      <c r="C5" s="96"/>
      <c r="D5" s="96"/>
      <c r="E5" s="96"/>
      <c r="F5" s="96"/>
      <c r="G5" s="96"/>
      <c r="H5" s="96"/>
      <c r="I5" s="96"/>
      <c r="J5" s="97"/>
      <c r="K5" s="1"/>
    </row>
    <row r="6" spans="1:11" ht="15.75" x14ac:dyDescent="0.25">
      <c r="A6" s="76" t="s">
        <v>5</v>
      </c>
      <c r="B6" s="77"/>
      <c r="C6" s="77"/>
      <c r="D6" s="77"/>
      <c r="E6" s="77"/>
      <c r="F6" s="77"/>
      <c r="G6" s="77"/>
      <c r="H6" s="77"/>
      <c r="I6" s="77"/>
      <c r="J6" s="78"/>
      <c r="K6" s="1"/>
    </row>
    <row r="7" spans="1:11" ht="15.75" x14ac:dyDescent="0.25">
      <c r="A7" s="79" t="s">
        <v>6</v>
      </c>
      <c r="B7" s="80"/>
      <c r="C7" s="80"/>
      <c r="D7" s="80"/>
      <c r="E7" s="80"/>
      <c r="F7" s="80"/>
      <c r="G7" s="80"/>
      <c r="H7" s="80"/>
      <c r="I7" s="80"/>
      <c r="J7" s="81"/>
      <c r="K7" s="1"/>
    </row>
    <row r="8" spans="1:11" ht="28.5" customHeight="1" x14ac:dyDescent="0.25">
      <c r="A8" s="11" t="s">
        <v>7</v>
      </c>
      <c r="B8" s="111" t="s">
        <v>76</v>
      </c>
      <c r="C8" s="111"/>
      <c r="D8" s="111"/>
      <c r="E8" s="111"/>
      <c r="F8" s="111"/>
      <c r="G8" s="111"/>
      <c r="H8" s="111"/>
      <c r="I8" s="111"/>
      <c r="J8" s="112"/>
      <c r="K8" s="1"/>
    </row>
    <row r="9" spans="1:11" ht="22.5" customHeight="1" x14ac:dyDescent="0.25">
      <c r="A9" s="12" t="s">
        <v>33</v>
      </c>
      <c r="B9" s="111" t="s">
        <v>77</v>
      </c>
      <c r="C9" s="111"/>
      <c r="D9" s="111"/>
      <c r="E9" s="111"/>
      <c r="F9" s="111"/>
      <c r="G9" s="111"/>
      <c r="H9" s="111"/>
      <c r="I9" s="111"/>
      <c r="J9" s="112"/>
      <c r="K9" s="1"/>
    </row>
    <row r="10" spans="1:11" ht="23.25" customHeight="1" x14ac:dyDescent="0.25">
      <c r="A10" s="12" t="s">
        <v>34</v>
      </c>
      <c r="B10" s="111" t="s">
        <v>78</v>
      </c>
      <c r="C10" s="111"/>
      <c r="D10" s="111"/>
      <c r="E10" s="111"/>
      <c r="F10" s="111"/>
      <c r="G10" s="111"/>
      <c r="H10" s="111"/>
      <c r="I10" s="111"/>
      <c r="J10" s="112"/>
      <c r="K10" s="1"/>
    </row>
    <row r="11" spans="1:11" ht="20.25" customHeight="1" x14ac:dyDescent="0.25">
      <c r="A11" s="11" t="s">
        <v>8</v>
      </c>
      <c r="B11" s="113" t="s">
        <v>55</v>
      </c>
      <c r="C11" s="113"/>
      <c r="D11" s="113"/>
      <c r="E11" s="113"/>
      <c r="F11" s="113"/>
      <c r="G11" s="113"/>
      <c r="H11" s="113"/>
      <c r="I11" s="113"/>
      <c r="J11" s="114"/>
    </row>
    <row r="12" spans="1:11" ht="31.5" customHeight="1" x14ac:dyDescent="0.25">
      <c r="A12" s="11" t="s">
        <v>9</v>
      </c>
      <c r="B12" s="115" t="s">
        <v>56</v>
      </c>
      <c r="C12" s="115"/>
      <c r="D12" s="115"/>
      <c r="E12" s="115"/>
      <c r="F12" s="115"/>
      <c r="G12" s="115"/>
      <c r="H12" s="115"/>
      <c r="I12" s="115"/>
      <c r="J12" s="116"/>
    </row>
    <row r="13" spans="1:11" ht="15.75" x14ac:dyDescent="0.25">
      <c r="A13" s="76" t="s">
        <v>10</v>
      </c>
      <c r="B13" s="77"/>
      <c r="C13" s="77"/>
      <c r="D13" s="77"/>
      <c r="E13" s="77"/>
      <c r="F13" s="77"/>
      <c r="G13" s="77"/>
      <c r="H13" s="77"/>
      <c r="I13" s="77"/>
      <c r="J13" s="78"/>
    </row>
    <row r="14" spans="1:11" ht="27.75" customHeight="1" x14ac:dyDescent="0.25">
      <c r="A14" s="11" t="s">
        <v>11</v>
      </c>
      <c r="B14" s="23">
        <v>2</v>
      </c>
      <c r="C14" s="65" t="str">
        <f>IFERROR(VLOOKUP(B14,'[1]Validacion datos'!A2:B5,2,FALSE),"")</f>
        <v>DESARROLLO SOCIAL</v>
      </c>
      <c r="D14" s="65"/>
      <c r="E14" s="65"/>
      <c r="F14" s="65"/>
      <c r="G14" s="65"/>
      <c r="H14" s="65"/>
      <c r="I14" s="65"/>
      <c r="J14" s="66"/>
    </row>
    <row r="15" spans="1:11" ht="26.25" customHeight="1" x14ac:dyDescent="0.25">
      <c r="A15" s="11" t="s">
        <v>12</v>
      </c>
      <c r="B15" s="24">
        <v>2.2999999999999998</v>
      </c>
      <c r="C15" s="65" t="str">
        <f>IFERROR(VLOOKUP(B15,'[1]Validacion datos'!A8:B26,2,FALSE),"")</f>
        <v>Igualdad de derechos y oportunidades</v>
      </c>
      <c r="D15" s="65"/>
      <c r="E15" s="65"/>
      <c r="F15" s="65"/>
      <c r="G15" s="65"/>
      <c r="H15" s="65"/>
      <c r="I15" s="65"/>
      <c r="J15" s="66"/>
    </row>
    <row r="16" spans="1:11" ht="42" customHeight="1" x14ac:dyDescent="0.25">
      <c r="A16" s="11" t="s">
        <v>13</v>
      </c>
      <c r="B16" s="25" t="s">
        <v>47</v>
      </c>
      <c r="C16" s="65" t="str">
        <f>IFERROR(VLOOKUP(B16,'[1]Validacion datos'!D8:E64,2,FALSE),"")</f>
        <v>Proteger a las personas con discapacidad, en particular aquellas en condiciones de vulnerabilidad, e impulsar su inclusión económica y social</v>
      </c>
      <c r="D16" s="65"/>
      <c r="E16" s="65"/>
      <c r="F16" s="65"/>
      <c r="G16" s="65"/>
      <c r="H16" s="65"/>
      <c r="I16" s="65"/>
      <c r="J16" s="66"/>
    </row>
    <row r="17" spans="1:11" ht="15.75" x14ac:dyDescent="0.25">
      <c r="A17" s="76" t="s">
        <v>14</v>
      </c>
      <c r="B17" s="77"/>
      <c r="C17" s="77"/>
      <c r="D17" s="77"/>
      <c r="E17" s="77"/>
      <c r="F17" s="77"/>
      <c r="G17" s="77"/>
      <c r="H17" s="77"/>
      <c r="I17" s="77"/>
      <c r="J17" s="78"/>
    </row>
    <row r="18" spans="1:11" ht="29.25" customHeight="1" x14ac:dyDescent="0.25">
      <c r="A18" s="21" t="s">
        <v>15</v>
      </c>
      <c r="B18" s="58" t="s">
        <v>46</v>
      </c>
      <c r="C18" s="58"/>
      <c r="D18" s="58"/>
      <c r="E18" s="58"/>
      <c r="F18" s="58"/>
      <c r="G18" s="58"/>
      <c r="H18" s="58"/>
      <c r="I18" s="58"/>
      <c r="J18" s="59"/>
    </row>
    <row r="19" spans="1:11" ht="41.25" customHeight="1" x14ac:dyDescent="0.25">
      <c r="A19" s="22" t="s">
        <v>16</v>
      </c>
      <c r="B19" s="58" t="s">
        <v>49</v>
      </c>
      <c r="C19" s="58"/>
      <c r="D19" s="58"/>
      <c r="E19" s="58"/>
      <c r="F19" s="58"/>
      <c r="G19" s="58"/>
      <c r="H19" s="58"/>
      <c r="I19" s="58"/>
      <c r="J19" s="59"/>
    </row>
    <row r="20" spans="1:11" ht="34.5" customHeight="1" x14ac:dyDescent="0.25">
      <c r="A20" s="22" t="s">
        <v>61</v>
      </c>
      <c r="B20" s="58" t="s">
        <v>48</v>
      </c>
      <c r="C20" s="58"/>
      <c r="D20" s="58"/>
      <c r="E20" s="58"/>
      <c r="F20" s="58"/>
      <c r="G20" s="58"/>
      <c r="H20" s="58"/>
      <c r="I20" s="58"/>
      <c r="J20" s="59"/>
    </row>
    <row r="21" spans="1:11" ht="67.5" customHeight="1" x14ac:dyDescent="0.25">
      <c r="A21" s="22" t="s">
        <v>35</v>
      </c>
      <c r="B21" s="58" t="s">
        <v>54</v>
      </c>
      <c r="C21" s="58"/>
      <c r="D21" s="58"/>
      <c r="E21" s="58"/>
      <c r="F21" s="58"/>
      <c r="G21" s="58"/>
      <c r="H21" s="58"/>
      <c r="I21" s="58"/>
      <c r="J21" s="59"/>
      <c r="K21" s="1"/>
    </row>
    <row r="22" spans="1:11" ht="15.75" x14ac:dyDescent="0.25">
      <c r="A22" s="76" t="s">
        <v>17</v>
      </c>
      <c r="B22" s="77"/>
      <c r="C22" s="77"/>
      <c r="D22" s="77"/>
      <c r="E22" s="77"/>
      <c r="F22" s="77"/>
      <c r="G22" s="77"/>
      <c r="H22" s="77"/>
      <c r="I22" s="77"/>
      <c r="J22" s="78"/>
    </row>
    <row r="23" spans="1:11" ht="15.75" x14ac:dyDescent="0.25">
      <c r="A23" s="79" t="s">
        <v>18</v>
      </c>
      <c r="B23" s="80"/>
      <c r="C23" s="80"/>
      <c r="D23" s="80"/>
      <c r="E23" s="80"/>
      <c r="F23" s="80"/>
      <c r="G23" s="80"/>
      <c r="H23" s="80"/>
      <c r="I23" s="80"/>
      <c r="J23" s="81"/>
      <c r="K23" s="1"/>
    </row>
    <row r="24" spans="1:11" ht="15" customHeight="1" x14ac:dyDescent="0.25">
      <c r="A24" s="82" t="s">
        <v>19</v>
      </c>
      <c r="B24" s="83"/>
      <c r="C24" s="84" t="s">
        <v>20</v>
      </c>
      <c r="D24" s="86"/>
      <c r="E24" s="86"/>
      <c r="F24" s="86" t="s">
        <v>21</v>
      </c>
      <c r="G24" s="86"/>
      <c r="H24" s="83"/>
      <c r="I24" s="84" t="s">
        <v>22</v>
      </c>
      <c r="J24" s="85"/>
    </row>
    <row r="25" spans="1:11" ht="33" customHeight="1" x14ac:dyDescent="0.25">
      <c r="A25" s="117">
        <v>324702973.31</v>
      </c>
      <c r="B25" s="118"/>
      <c r="C25" s="92">
        <v>324702973.31</v>
      </c>
      <c r="D25" s="93"/>
      <c r="E25" s="94"/>
      <c r="F25" s="92">
        <v>283673355.66000003</v>
      </c>
      <c r="G25" s="93"/>
      <c r="H25" s="94"/>
      <c r="I25" s="87">
        <f>+IF(F25&gt;0,F25/C25,0)</f>
        <v>0.87363953821627549</v>
      </c>
      <c r="J25" s="88"/>
    </row>
    <row r="26" spans="1:11" ht="15.75" x14ac:dyDescent="0.25">
      <c r="A26" s="79" t="s">
        <v>23</v>
      </c>
      <c r="B26" s="80"/>
      <c r="C26" s="80"/>
      <c r="D26" s="80"/>
      <c r="E26" s="80"/>
      <c r="F26" s="80"/>
      <c r="G26" s="80"/>
      <c r="H26" s="80"/>
      <c r="I26" s="80"/>
      <c r="J26" s="81"/>
      <c r="K26" s="1"/>
    </row>
    <row r="27" spans="1:11" x14ac:dyDescent="0.25">
      <c r="A27" s="13"/>
      <c r="B27"/>
      <c r="C27" s="89" t="s">
        <v>45</v>
      </c>
      <c r="D27" s="90"/>
      <c r="E27" s="89" t="s">
        <v>57</v>
      </c>
      <c r="F27" s="90"/>
      <c r="G27" s="89" t="s">
        <v>52</v>
      </c>
      <c r="H27" s="89"/>
      <c r="I27" s="89" t="s">
        <v>53</v>
      </c>
      <c r="J27" s="91"/>
    </row>
    <row r="28" spans="1:11" ht="39" thickBot="1" x14ac:dyDescent="0.3">
      <c r="A28" s="14" t="s">
        <v>24</v>
      </c>
      <c r="B28" s="10" t="s">
        <v>25</v>
      </c>
      <c r="C28" s="10" t="s">
        <v>36</v>
      </c>
      <c r="D28" s="10" t="s">
        <v>37</v>
      </c>
      <c r="E28" s="10" t="s">
        <v>40</v>
      </c>
      <c r="F28" s="10" t="s">
        <v>41</v>
      </c>
      <c r="G28" s="10" t="s">
        <v>58</v>
      </c>
      <c r="H28" s="10" t="s">
        <v>42</v>
      </c>
      <c r="I28" s="10" t="s">
        <v>43</v>
      </c>
      <c r="J28" s="15" t="s">
        <v>44</v>
      </c>
    </row>
    <row r="29" spans="1:11" ht="170.25" customHeight="1" thickBot="1" x14ac:dyDescent="0.3">
      <c r="A29" s="40" t="s">
        <v>73</v>
      </c>
      <c r="B29" s="26" t="s">
        <v>50</v>
      </c>
      <c r="C29" s="28">
        <v>2430</v>
      </c>
      <c r="D29" s="29">
        <v>70073769.120000005</v>
      </c>
      <c r="E29" s="28">
        <v>643</v>
      </c>
      <c r="F29" s="30">
        <v>21810000.170000002</v>
      </c>
      <c r="G29" s="28">
        <v>799</v>
      </c>
      <c r="H29" s="31">
        <v>21026639.34</v>
      </c>
      <c r="I29" s="32">
        <f>IF(H29&gt;0,G29/E29,0)</f>
        <v>1.2426127527216173</v>
      </c>
      <c r="J29" s="33">
        <f>IF(H29&gt;0,H29/F29,0)</f>
        <v>0.96408249317313044</v>
      </c>
    </row>
    <row r="30" spans="1:11" ht="103.5" customHeight="1" thickBot="1" x14ac:dyDescent="0.3">
      <c r="A30" s="41" t="s">
        <v>74</v>
      </c>
      <c r="B30" s="27" t="s">
        <v>51</v>
      </c>
      <c r="C30" s="34">
        <v>100363</v>
      </c>
      <c r="D30" s="35">
        <v>185538408.81999999</v>
      </c>
      <c r="E30" s="34">
        <v>24334</v>
      </c>
      <c r="F30" s="36">
        <v>64977658.829999998</v>
      </c>
      <c r="G30" s="34">
        <v>18546</v>
      </c>
      <c r="H30" s="37">
        <v>58612459.788000003</v>
      </c>
      <c r="I30" s="38">
        <f t="shared" ref="I30" si="0">IF(H30&gt;0,G30/E30,0)</f>
        <v>0.76214350291772825</v>
      </c>
      <c r="J30" s="39">
        <f>IF(H30&gt;0,H30/F30,0)</f>
        <v>0.902040191096248</v>
      </c>
    </row>
    <row r="31" spans="1:11" ht="151.5" customHeight="1" thickBot="1" x14ac:dyDescent="0.3">
      <c r="A31" s="41" t="s">
        <v>72</v>
      </c>
      <c r="B31" s="27" t="s">
        <v>75</v>
      </c>
      <c r="C31" s="47">
        <v>2300</v>
      </c>
      <c r="D31" s="48">
        <v>88942765</v>
      </c>
      <c r="E31" s="49">
        <v>633</v>
      </c>
      <c r="F31" s="50">
        <v>22910399.370000001</v>
      </c>
      <c r="G31" s="47">
        <v>647</v>
      </c>
      <c r="H31" s="51">
        <v>27092520.530000001</v>
      </c>
      <c r="I31" s="52">
        <f>IF(H31&gt;0,G31/E31,0)</f>
        <v>1.0221169036334914</v>
      </c>
      <c r="J31" s="53">
        <f>IF(H31&gt;0,H31/F31,0)</f>
        <v>1.182542481798736</v>
      </c>
    </row>
    <row r="32" spans="1:11" ht="15.75" x14ac:dyDescent="0.25">
      <c r="A32" s="76" t="s">
        <v>26</v>
      </c>
      <c r="B32" s="77"/>
      <c r="C32" s="77"/>
      <c r="D32" s="77"/>
      <c r="E32" s="77"/>
      <c r="F32" s="77"/>
      <c r="G32" s="77"/>
      <c r="H32" s="77"/>
      <c r="I32" s="77"/>
      <c r="J32" s="78"/>
    </row>
    <row r="33" spans="1:11" ht="16.5" thickBot="1" x14ac:dyDescent="0.3">
      <c r="A33" s="79" t="s">
        <v>27</v>
      </c>
      <c r="B33" s="80"/>
      <c r="C33" s="80"/>
      <c r="D33" s="80"/>
      <c r="E33" s="80"/>
      <c r="F33" s="80"/>
      <c r="G33" s="80"/>
      <c r="H33" s="80"/>
      <c r="I33" s="80"/>
      <c r="J33" s="81"/>
      <c r="K33" s="1"/>
    </row>
    <row r="34" spans="1:11" ht="33" customHeight="1" x14ac:dyDescent="0.25">
      <c r="A34" s="42" t="s">
        <v>28</v>
      </c>
      <c r="B34" s="56" t="s">
        <v>64</v>
      </c>
      <c r="C34" s="56"/>
      <c r="D34" s="56"/>
      <c r="E34" s="56"/>
      <c r="F34" s="56"/>
      <c r="G34" s="56"/>
      <c r="H34" s="56"/>
      <c r="I34" s="56"/>
      <c r="J34" s="57"/>
    </row>
    <row r="35" spans="1:11" ht="42.75" customHeight="1" x14ac:dyDescent="0.25">
      <c r="A35" s="43" t="s">
        <v>29</v>
      </c>
      <c r="B35" s="58" t="s">
        <v>60</v>
      </c>
      <c r="C35" s="58"/>
      <c r="D35" s="58"/>
      <c r="E35" s="58"/>
      <c r="F35" s="58"/>
      <c r="G35" s="58"/>
      <c r="H35" s="58"/>
      <c r="I35" s="58"/>
      <c r="J35" s="59"/>
    </row>
    <row r="36" spans="1:11" ht="29.25" customHeight="1" x14ac:dyDescent="0.25">
      <c r="A36" s="43" t="s">
        <v>30</v>
      </c>
      <c r="B36" s="58" t="s">
        <v>62</v>
      </c>
      <c r="C36" s="58"/>
      <c r="D36" s="58"/>
      <c r="E36" s="58"/>
      <c r="F36" s="58"/>
      <c r="G36" s="58"/>
      <c r="H36" s="58"/>
      <c r="I36" s="58"/>
      <c r="J36" s="59"/>
    </row>
    <row r="37" spans="1:11" ht="96.75" customHeight="1" thickBot="1" x14ac:dyDescent="0.3">
      <c r="A37" s="44" t="s">
        <v>31</v>
      </c>
      <c r="B37" s="60" t="s">
        <v>63</v>
      </c>
      <c r="C37" s="60"/>
      <c r="D37" s="60"/>
      <c r="E37" s="60"/>
      <c r="F37" s="60"/>
      <c r="G37" s="60"/>
      <c r="H37" s="60"/>
      <c r="I37" s="60"/>
      <c r="J37" s="61"/>
    </row>
    <row r="38" spans="1:11" ht="27" customHeight="1" x14ac:dyDescent="0.25">
      <c r="A38" s="42" t="s">
        <v>28</v>
      </c>
      <c r="B38" s="56" t="s">
        <v>65</v>
      </c>
      <c r="C38" s="56"/>
      <c r="D38" s="56"/>
      <c r="E38" s="56"/>
      <c r="F38" s="56"/>
      <c r="G38" s="56"/>
      <c r="H38" s="56"/>
      <c r="I38" s="56"/>
      <c r="J38" s="57"/>
    </row>
    <row r="39" spans="1:11" ht="48" customHeight="1" x14ac:dyDescent="0.25">
      <c r="A39" s="43" t="s">
        <v>29</v>
      </c>
      <c r="B39" s="58" t="s">
        <v>59</v>
      </c>
      <c r="C39" s="58"/>
      <c r="D39" s="58"/>
      <c r="E39" s="58"/>
      <c r="F39" s="58"/>
      <c r="G39" s="58"/>
      <c r="H39" s="58"/>
      <c r="I39" s="58"/>
      <c r="J39" s="59"/>
    </row>
    <row r="40" spans="1:11" ht="30.75" customHeight="1" x14ac:dyDescent="0.25">
      <c r="A40" s="43" t="s">
        <v>30</v>
      </c>
      <c r="B40" s="58" t="s">
        <v>67</v>
      </c>
      <c r="C40" s="58"/>
      <c r="D40" s="58"/>
      <c r="E40" s="58"/>
      <c r="F40" s="58"/>
      <c r="G40" s="58"/>
      <c r="H40" s="58"/>
      <c r="I40" s="58"/>
      <c r="J40" s="59"/>
    </row>
    <row r="41" spans="1:11" ht="92.25" customHeight="1" thickBot="1" x14ac:dyDescent="0.3">
      <c r="A41" s="44" t="s">
        <v>31</v>
      </c>
      <c r="B41" s="60" t="s">
        <v>70</v>
      </c>
      <c r="C41" s="60"/>
      <c r="D41" s="60"/>
      <c r="E41" s="60"/>
      <c r="F41" s="60"/>
      <c r="G41" s="60"/>
      <c r="H41" s="60"/>
      <c r="I41" s="60"/>
      <c r="J41" s="61"/>
    </row>
    <row r="42" spans="1:11" ht="27.75" customHeight="1" x14ac:dyDescent="0.25">
      <c r="A42" s="42" t="s">
        <v>28</v>
      </c>
      <c r="B42" s="56" t="s">
        <v>66</v>
      </c>
      <c r="C42" s="56"/>
      <c r="D42" s="56"/>
      <c r="E42" s="56"/>
      <c r="F42" s="56"/>
      <c r="G42" s="56"/>
      <c r="H42" s="56"/>
      <c r="I42" s="56"/>
      <c r="J42" s="57"/>
    </row>
    <row r="43" spans="1:11" ht="47.25" customHeight="1" x14ac:dyDescent="0.25">
      <c r="A43" s="43" t="s">
        <v>29</v>
      </c>
      <c r="B43" s="58" t="s">
        <v>68</v>
      </c>
      <c r="C43" s="58"/>
      <c r="D43" s="58"/>
      <c r="E43" s="58"/>
      <c r="F43" s="58"/>
      <c r="G43" s="58"/>
      <c r="H43" s="58"/>
      <c r="I43" s="58"/>
      <c r="J43" s="59"/>
    </row>
    <row r="44" spans="1:11" ht="33" customHeight="1" x14ac:dyDescent="0.25">
      <c r="A44" s="43" t="s">
        <v>30</v>
      </c>
      <c r="B44" s="58" t="s">
        <v>69</v>
      </c>
      <c r="C44" s="58"/>
      <c r="D44" s="58"/>
      <c r="E44" s="58"/>
      <c r="F44" s="58"/>
      <c r="G44" s="58"/>
      <c r="H44" s="58"/>
      <c r="I44" s="58"/>
      <c r="J44" s="59"/>
    </row>
    <row r="45" spans="1:11" ht="60.75" customHeight="1" thickBot="1" x14ac:dyDescent="0.3">
      <c r="A45" s="44" t="s">
        <v>31</v>
      </c>
      <c r="B45" s="60" t="s">
        <v>71</v>
      </c>
      <c r="C45" s="60"/>
      <c r="D45" s="60"/>
      <c r="E45" s="60"/>
      <c r="F45" s="60"/>
      <c r="G45" s="60"/>
      <c r="H45" s="60"/>
      <c r="I45" s="60"/>
      <c r="J45" s="61"/>
    </row>
    <row r="46" spans="1:11" ht="16.5" thickBot="1" x14ac:dyDescent="0.3">
      <c r="A46" s="67" t="s">
        <v>32</v>
      </c>
      <c r="B46" s="68"/>
      <c r="C46" s="68"/>
      <c r="D46" s="68"/>
      <c r="E46" s="68"/>
      <c r="F46" s="68"/>
      <c r="G46" s="68"/>
      <c r="H46" s="68"/>
      <c r="I46" s="68"/>
      <c r="J46" s="69"/>
      <c r="K46" s="1"/>
    </row>
    <row r="47" spans="1:11" ht="24.75" customHeight="1" x14ac:dyDescent="0.25">
      <c r="A47" s="70" t="s">
        <v>38</v>
      </c>
      <c r="B47" s="71"/>
      <c r="C47" s="71"/>
      <c r="D47" s="71"/>
      <c r="E47" s="71"/>
      <c r="F47" s="71"/>
      <c r="G47" s="71"/>
      <c r="H47" s="71"/>
      <c r="I47" s="71"/>
      <c r="J47" s="72"/>
    </row>
    <row r="48" spans="1:11" ht="25.5" customHeight="1" thickBot="1" x14ac:dyDescent="0.3">
      <c r="A48" s="73" t="s">
        <v>39</v>
      </c>
      <c r="B48" s="74"/>
      <c r="C48" s="74"/>
      <c r="D48" s="74"/>
      <c r="E48" s="74"/>
      <c r="F48" s="74"/>
      <c r="G48" s="74"/>
      <c r="H48" s="74"/>
      <c r="I48" s="74"/>
      <c r="J48" s="75"/>
    </row>
    <row r="49" spans="1:11" x14ac:dyDescent="0.25">
      <c r="A49" s="16"/>
      <c r="B49" s="17"/>
      <c r="C49" s="17"/>
      <c r="D49" s="17"/>
      <c r="E49" s="17"/>
      <c r="F49" s="17"/>
      <c r="G49" s="17"/>
      <c r="H49" s="17"/>
      <c r="I49" s="17"/>
      <c r="J49" s="18"/>
    </row>
    <row r="50" spans="1:11" ht="15.75" thickBot="1" x14ac:dyDescent="0.3">
      <c r="A50" s="19"/>
      <c r="B50" s="20"/>
      <c r="C50" s="17"/>
      <c r="D50" s="17"/>
      <c r="E50" s="17"/>
      <c r="F50" s="17"/>
      <c r="G50" s="17"/>
      <c r="H50" s="62"/>
      <c r="I50" s="62"/>
      <c r="J50" s="62"/>
    </row>
    <row r="51" spans="1:11" ht="17.25" x14ac:dyDescent="0.3">
      <c r="A51" s="19"/>
      <c r="B51" s="20"/>
      <c r="C51" s="17"/>
      <c r="D51" s="17"/>
      <c r="E51" s="17"/>
      <c r="F51" s="17"/>
      <c r="G51" s="46"/>
      <c r="H51" s="63" t="s">
        <v>79</v>
      </c>
      <c r="I51" s="63"/>
      <c r="J51" s="63"/>
    </row>
    <row r="52" spans="1:11" x14ac:dyDescent="0.25">
      <c r="A52" s="19"/>
      <c r="B52" s="20"/>
      <c r="C52" s="17"/>
      <c r="D52" s="17"/>
      <c r="E52" s="17"/>
      <c r="F52" s="17"/>
      <c r="G52" s="45"/>
      <c r="H52" s="64" t="s">
        <v>80</v>
      </c>
      <c r="I52" s="64"/>
      <c r="J52" s="64"/>
    </row>
    <row r="53" spans="1:11" ht="408.75" customHeight="1" x14ac:dyDescent="0.3">
      <c r="A53" s="17"/>
      <c r="B53" s="17"/>
      <c r="C53" s="17"/>
      <c r="D53" s="17"/>
      <c r="E53" s="17"/>
      <c r="F53" s="17"/>
      <c r="G53" s="54"/>
      <c r="H53" s="54"/>
      <c r="I53" s="54"/>
      <c r="J53" s="17"/>
      <c r="K53" s="17"/>
    </row>
    <row r="54" spans="1:11" ht="17.25" x14ac:dyDescent="0.3">
      <c r="A54" s="17"/>
      <c r="B54" s="17"/>
      <c r="C54" s="17"/>
      <c r="D54" s="17"/>
      <c r="E54" s="17"/>
      <c r="F54" s="17"/>
      <c r="G54" s="55"/>
      <c r="H54" s="55"/>
      <c r="I54" s="55"/>
      <c r="J54" s="17"/>
    </row>
  </sheetData>
  <mergeCells count="59">
    <mergeCell ref="B38:J38"/>
    <mergeCell ref="B39:J39"/>
    <mergeCell ref="B40:J40"/>
    <mergeCell ref="B41:J41"/>
    <mergeCell ref="B8:J8"/>
    <mergeCell ref="B11:J11"/>
    <mergeCell ref="B12:J12"/>
    <mergeCell ref="A13:J13"/>
    <mergeCell ref="C14:J14"/>
    <mergeCell ref="B9:J9"/>
    <mergeCell ref="B10:J10"/>
    <mergeCell ref="B34:J34"/>
    <mergeCell ref="B35:J35"/>
    <mergeCell ref="B36:J36"/>
    <mergeCell ref="B37:J37"/>
    <mergeCell ref="A25:B25"/>
    <mergeCell ref="A5:J5"/>
    <mergeCell ref="A6:J6"/>
    <mergeCell ref="A7:J7"/>
    <mergeCell ref="B1:J1"/>
    <mergeCell ref="B2:C2"/>
    <mergeCell ref="D2:H2"/>
    <mergeCell ref="B3:C3"/>
    <mergeCell ref="D3:H3"/>
    <mergeCell ref="A4:J4"/>
    <mergeCell ref="C24:E24"/>
    <mergeCell ref="F24:H24"/>
    <mergeCell ref="I25:J25"/>
    <mergeCell ref="A26:J26"/>
    <mergeCell ref="C27:D27"/>
    <mergeCell ref="G27:H27"/>
    <mergeCell ref="I27:J27"/>
    <mergeCell ref="C25:E25"/>
    <mergeCell ref="F25:H25"/>
    <mergeCell ref="E27:F27"/>
    <mergeCell ref="C15:J15"/>
    <mergeCell ref="A46:J46"/>
    <mergeCell ref="A47:J47"/>
    <mergeCell ref="A48:J48"/>
    <mergeCell ref="C16:J16"/>
    <mergeCell ref="A17:J17"/>
    <mergeCell ref="B18:J18"/>
    <mergeCell ref="B19:J19"/>
    <mergeCell ref="B20:J20"/>
    <mergeCell ref="B21:J21"/>
    <mergeCell ref="A32:J32"/>
    <mergeCell ref="A33:J33"/>
    <mergeCell ref="A22:J22"/>
    <mergeCell ref="A23:J23"/>
    <mergeCell ref="A24:B24"/>
    <mergeCell ref="I24:J24"/>
    <mergeCell ref="G54:I54"/>
    <mergeCell ref="B42:J42"/>
    <mergeCell ref="B43:J43"/>
    <mergeCell ref="B44:J44"/>
    <mergeCell ref="B45:J45"/>
    <mergeCell ref="H50:J50"/>
    <mergeCell ref="H51:J51"/>
    <mergeCell ref="H52:J52"/>
  </mergeCells>
  <phoneticPr fontId="17" type="noConversion"/>
  <dataValidations xWindow="669" yWindow="288"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D28 F28 F30:F31" xr:uid="{00000000-0002-0000-0000-000002000000}"/>
    <dataValidation allowBlank="1" showInputMessage="1" showErrorMessage="1" prompt="Meta anual del indicador" sqref="E28:E29 C28:C31" xr:uid="{00000000-0002-0000-0000-000003000000}"/>
    <dataValidation allowBlank="1" showInputMessage="1" showErrorMessage="1" prompt="Nombre del indicador" sqref="B28"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D29:D31 E30:E31 F29" xr:uid="{00000000-0002-0000-0000-000007000000}"/>
    <dataValidation allowBlank="1" showInputMessage="1" showErrorMessage="1" prompt="Oportunidades de mejora identificadas" sqref="A47:J47" xr:uid="{00000000-0002-0000-0000-000008000000}"/>
    <dataValidation allowBlank="1" showInputMessage="1" showErrorMessage="1" prompt="De existir desvío, explicar razones." sqref="C37:J37 B37:B39 B41:B43 B45" xr:uid="{00000000-0002-0000-0000-000009000000}"/>
    <dataValidation allowBlank="1" showInputMessage="1" showErrorMessage="1" prompt="1. Describir lo plasmado en el presupuesto_x000a_2. Describir lo alcanzado en términos financieros y de producción " sqref="B36:J36 B40:J40 B44:J44"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gridLines="1"/>
  <pageMargins left="0.7" right="0.7" top="0.75" bottom="0.75" header="0.3" footer="0.3"/>
  <pageSetup scale="45" fitToHeight="0" orientation="portrait" r:id="rId1"/>
  <rowBreaks count="1" manualBreakCount="1">
    <brk id="32"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Alexis Radames Fragoso Baez</cp:lastModifiedBy>
  <cp:lastPrinted>2024-07-16T15:05:05Z</cp:lastPrinted>
  <dcterms:created xsi:type="dcterms:W3CDTF">2021-03-22T15:50:10Z</dcterms:created>
  <dcterms:modified xsi:type="dcterms:W3CDTF">2025-01-15T17:39:48Z</dcterms:modified>
</cp:coreProperties>
</file>