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id-nas\Comite Ejecutivo\OAI\2024\Finanza 2024\Ejecución Presupuestaria 2024\"/>
    </mc:Choice>
  </mc:AlternateContent>
  <xr:revisionPtr revIDLastSave="0" documentId="13_ncr:1_{D5BCD036-1914-435E-AC37-F618C7E934A4}" xr6:coauthVersionLast="47" xr6:coauthVersionMax="47" xr10:uidLastSave="{00000000-0000-0000-0000-000000000000}"/>
  <bookViews>
    <workbookView xWindow="-120" yWindow="-120" windowWidth="29040" windowHeight="15720" xr2:uid="{630120F5-4950-460B-80C8-B2669BE4EF04}"/>
  </bookViews>
  <sheets>
    <sheet name="Plantilla OAI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'Plantilla OAI'!$A$12:$D$74</definedName>
    <definedName name="_xlnm.Print_Area" localSheetId="0">'Plantilla OAI'!$B$4:$D$85</definedName>
    <definedName name="_xlnm.Print_Titles" localSheetId="0">'Plantilla OAI'!$12:$12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0" i="1" l="1"/>
  <c r="C70" i="1" s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C53" i="1" s="1"/>
  <c r="A52" i="1"/>
  <c r="C52" i="1" s="1"/>
  <c r="A51" i="1"/>
  <c r="C51" i="1" s="1"/>
  <c r="A50" i="1"/>
  <c r="D50" i="1" s="1"/>
  <c r="A49" i="1"/>
  <c r="D49" i="1" s="1"/>
  <c r="A48" i="1"/>
  <c r="A47" i="1"/>
  <c r="A46" i="1"/>
  <c r="A45" i="1"/>
  <c r="C45" i="1" s="1"/>
  <c r="A44" i="1"/>
  <c r="D44" i="1" s="1"/>
  <c r="A43" i="1"/>
  <c r="D43" i="1" s="1"/>
  <c r="A42" i="1"/>
  <c r="D42" i="1" s="1"/>
  <c r="A41" i="1"/>
  <c r="D41" i="1" s="1"/>
  <c r="A40" i="1"/>
  <c r="A39" i="1"/>
  <c r="A38" i="1"/>
  <c r="A37" i="1"/>
  <c r="A36" i="1"/>
  <c r="A35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D45" i="1" l="1"/>
  <c r="C42" i="1"/>
  <c r="C50" i="1"/>
  <c r="C65" i="1"/>
  <c r="C67" i="1"/>
  <c r="D70" i="1"/>
  <c r="C43" i="1"/>
  <c r="D51" i="1"/>
  <c r="D38" i="1"/>
  <c r="C38" i="1"/>
  <c r="C68" i="1"/>
  <c r="C66" i="1" s="1"/>
  <c r="D68" i="1"/>
  <c r="C47" i="1"/>
  <c r="D47" i="1"/>
  <c r="D54" i="1"/>
  <c r="C54" i="1"/>
  <c r="D53" i="1"/>
  <c r="C64" i="1"/>
  <c r="D19" i="1"/>
  <c r="C55" i="1"/>
  <c r="D46" i="1"/>
  <c r="C19" i="1"/>
  <c r="D52" i="1"/>
  <c r="D55" i="1"/>
  <c r="C44" i="1"/>
  <c r="C63" i="1"/>
  <c r="D60" i="1"/>
  <c r="C69" i="1"/>
  <c r="C49" i="1"/>
  <c r="D69" i="1"/>
  <c r="D40" i="1" l="1"/>
  <c r="D48" i="1"/>
  <c r="C48" i="1"/>
  <c r="D62" i="1" l="1"/>
  <c r="D34" i="1"/>
  <c r="D31" i="1" l="1"/>
  <c r="D22" i="1"/>
  <c r="D59" i="1"/>
  <c r="D32" i="1" l="1"/>
  <c r="D57" i="1" l="1"/>
  <c r="D39" i="1" l="1"/>
  <c r="C34" i="1"/>
  <c r="C57" i="1"/>
  <c r="C41" i="1"/>
  <c r="D24" i="1"/>
  <c r="D21" i="1"/>
  <c r="D61" i="1"/>
  <c r="C62" i="1"/>
  <c r="D23" i="1"/>
  <c r="C46" i="1"/>
  <c r="D16" i="1"/>
  <c r="D33" i="1"/>
  <c r="D26" i="1"/>
  <c r="D35" i="1" l="1"/>
  <c r="D64" i="1"/>
  <c r="D37" i="1"/>
  <c r="C21" i="1"/>
  <c r="D63" i="1"/>
  <c r="D27" i="1"/>
  <c r="C37" i="1"/>
  <c r="C39" i="1"/>
  <c r="C29" i="1"/>
  <c r="C58" i="1"/>
  <c r="C36" i="1"/>
  <c r="C61" i="1"/>
  <c r="D29" i="1"/>
  <c r="C40" i="1"/>
  <c r="D17" i="1"/>
  <c r="D65" i="1"/>
  <c r="D58" i="1"/>
  <c r="C35" i="1"/>
  <c r="D36" i="1"/>
  <c r="D18" i="1"/>
  <c r="D67" i="1"/>
  <c r="D66" i="1" s="1"/>
  <c r="C23" i="1"/>
  <c r="C26" i="1"/>
  <c r="D30" i="1" l="1"/>
  <c r="C18" i="1"/>
  <c r="C59" i="1"/>
  <c r="C56" i="1" s="1"/>
  <c r="C60" i="1"/>
  <c r="D25" i="1"/>
  <c r="D28" i="1"/>
  <c r="D56" i="1"/>
  <c r="C17" i="1"/>
  <c r="D20" i="1" l="1"/>
  <c r="C25" i="1"/>
  <c r="C28" i="1"/>
  <c r="C16" i="1" l="1"/>
  <c r="C15" i="1" l="1"/>
  <c r="C14" i="1" s="1"/>
  <c r="C33" i="1" l="1"/>
  <c r="C27" i="1" l="1"/>
  <c r="C31" i="1"/>
  <c r="C22" i="1"/>
  <c r="C24" i="1"/>
  <c r="C32" i="1"/>
  <c r="C20" i="1" l="1"/>
  <c r="C30" i="1"/>
  <c r="C71" i="1" s="1"/>
  <c r="D15" i="1" l="1"/>
  <c r="D14" i="1" s="1"/>
  <c r="D71" i="1" s="1"/>
</calcChain>
</file>

<file path=xl/sharedStrings.xml><?xml version="1.0" encoding="utf-8"?>
<sst xmlns="http://schemas.openxmlformats.org/spreadsheetml/2006/main" count="73" uniqueCount="73">
  <si>
    <t>Centro de Atención Integral para la Discapacidad</t>
  </si>
  <si>
    <t>Año 2024</t>
  </si>
  <si>
    <t>En RD$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</si>
  <si>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</si>
  <si>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</si>
  <si>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</si>
  <si>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</si>
  <si>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</si>
  <si>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</si>
  <si>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</si>
  <si>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</si>
  <si>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</si>
  <si>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</si>
  <si>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</si>
  <si>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</si>
  <si>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</si>
  <si>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</si>
  <si>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</si>
  <si>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</si>
  <si>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</si>
  <si>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</si>
  <si>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</si>
  <si>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</si>
  <si>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</si>
  <si>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</si>
  <si>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</si>
  <si>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 xml:space="preserve">2.3.4 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</si>
  <si>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</si>
  <si>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</si>
  <si>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</si>
  <si>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</si>
  <si>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</si>
  <si>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</si>
  <si>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</si>
  <si>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</si>
  <si>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</si>
  <si>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</si>
  <si>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</si>
  <si>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</si>
  <si>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</si>
  <si>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</si>
  <si>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</si>
  <si>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</si>
  <si>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</si>
  <si>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</si>
  <si>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</si>
  <si>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</si>
  <si>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</si>
  <si>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</si>
  <si>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</si>
  <si>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</si>
  <si>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</si>
  <si>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</si>
  <si>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</si>
  <si>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</si>
  <si>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</si>
  <si>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</si>
  <si>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</si>
  <si>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</si>
  <si>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</si>
  <si>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</si>
  <si>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</si>
  <si>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</si>
  <si>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</si>
  <si>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Total Gastos</t>
  </si>
  <si>
    <t>Fuente: SIGEF</t>
  </si>
  <si>
    <t xml:space="preserve">Karina Sepúlveda Ramos </t>
  </si>
  <si>
    <t>Dr. Henry Rosa Polanco</t>
  </si>
  <si>
    <t xml:space="preserve">Encargada División de Contabilidad                        </t>
  </si>
  <si>
    <t>Director Nacional</t>
  </si>
  <si>
    <r>
      <rPr>
        <b/>
        <sz val="11"/>
        <color theme="1"/>
        <rFont val="Calibri Light"/>
        <family val="2"/>
        <scheme val="major"/>
      </rPr>
      <t>Presupuesto aprobado:</t>
    </r>
    <r>
      <rPr>
        <sz val="11"/>
        <color theme="1"/>
        <rFont val="Calibri Light"/>
        <family val="2"/>
        <scheme val="major"/>
      </rPr>
      <t xml:space="preserve"> Se refiere al presupuesto aprobado en Ley de Presupuesto General del Estado</t>
    </r>
  </si>
  <si>
    <r>
      <rPr>
        <b/>
        <sz val="11"/>
        <color theme="1"/>
        <rFont val="Calibri Light"/>
        <family val="2"/>
        <scheme val="major"/>
      </rPr>
      <t>Presupuesto modificado</t>
    </r>
    <r>
      <rPr>
        <sz val="11"/>
        <color theme="1"/>
        <rFont val="Calibri Light"/>
        <family val="2"/>
        <scheme val="major"/>
      </rPr>
      <t>: Se refiere al presupuesto complementario proveniente de Donacion Externa.</t>
    </r>
  </si>
  <si>
    <t>Presupuesto Aprobado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</si>
</sst>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1" applyNumberFormat="1" applyFont="1" applyAlignment="1">
      <alignment vertical="center" wrapText="1"/>
    </xf>
    <xf numFmtId="43" fontId="5" fillId="0" borderId="0" xfId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3" fontId="2" fillId="0" borderId="0" xfId="1" applyFont="1" applyAlignment="1">
      <alignment vertical="top" wrapText="1"/>
    </xf>
    <xf numFmtId="43" fontId="5" fillId="0" borderId="0" xfId="1" applyFont="1" applyAlignment="1">
      <alignment horizontal="center" vertical="center" wrapText="1"/>
    </xf>
    <xf numFmtId="43" fontId="2" fillId="0" borderId="0" xfId="1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1804148</xdr:colOff>
      <xdr:row>6</xdr:row>
      <xdr:rowOff>78442</xdr:rowOff>
    </xdr:from>
    <xdr:to>
      <xdr:col>3</xdr:col>
      <xdr:colOff>1255059</xdr:colOff>
      <xdr:row>9</xdr:row>
      <xdr:rowOff>50881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64DBE5-937B-4A70-A5A9-1B086FAEA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530" y="1490383"/>
          <a:ext cx="1580029" cy="611174"/>
        </a:xfrm>
        <a:prstGeom prst="rect">
          <a:avLst/>
        </a:prstGeom>
      </xdr:spPr>
    </xdr:pic>
    <xdr:clientData/>
  </xdr:twoCellAnchor>
  <xdr:twoCellAnchor>
    <xdr:from>
      <xdr:col>1</xdr:col>
      <xdr:colOff>179293</xdr:colOff>
      <xdr:row>5</xdr:row>
      <xdr:rowOff>123263</xdr:rowOff>
    </xdr:from>
    <xdr:to>
      <xdr:col>1</xdr:col>
      <xdr:colOff>2039470</xdr:colOff>
      <xdr:row>9</xdr:row>
      <xdr:rowOff>145521</xdr:rowOff>
    </xdr:to>
    <xdr:pic>
      <xdr:nvPicPr>
        <xdr:cNvPr id="3" name="gmail-m_3619487827475531550Imagen 5">
          <a:extLst>
            <a:ext uri="{FF2B5EF4-FFF2-40B4-BE49-F238E27FC236}">
              <a16:creationId xmlns:a16="http://schemas.microsoft.com/office/drawing/2014/main" id="{75D3815C-C38A-9D6B-2F8D-FD5BC153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3" y="1299881"/>
          <a:ext cx="1860177" cy="896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aid-nas\Comite%20Ejecutivo\Financiero\Presupuesto\2024\EJECUCION%20PRESUPUESTARIA\PRESUPUESTO%20VS%20EJECUCION%20CONSOLIDADO.xlsx" TargetMode="External"/><Relationship Id="rId1" Type="http://schemas.openxmlformats.org/officeDocument/2006/relationships/externalLinkPath" Target="/Financiero/Presupuesto/2024/EJECUCION%20PRESUPUESTARIA/PRESUPUESTO%20VS%20EJECUCION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Modificaci&#243;n%20Presupuestaria/Modificaci&#243;n%20presupuestaria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aid-nas\Comite%20Ejecutivo\Financiero\Presupuesto\2023\Budget\Presupuesto%20Vs%20Ejecucion%20FE%207213%202023.xlsx" TargetMode="External"/><Relationship Id="rId1" Type="http://schemas.openxmlformats.org/officeDocument/2006/relationships/externalLinkPath" Target="/Financiero/Presupuesto/2023/Budget/Presupuesto%20Vs%20Ejecucion%20FE%207213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upuesto CAID 2022 mod maa"/>
      <sheetName val="DIGEPRES 2023"/>
      <sheetName val="Presupuesto CAID 2023"/>
      <sheetName val="PRODUCTO 01"/>
      <sheetName val="PRODUCTO 03"/>
      <sheetName val="PRODUCTO 04"/>
      <sheetName val="CONSOLIDADO GENERAL"/>
      <sheetName val="Ejecución CONS 2023"/>
      <sheetName val="Ejecutado Devengado 2022"/>
      <sheetName val="Plantilla Ejecución OAI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C7" t="str">
            <v>CUENTA</v>
          </cell>
          <cell r="D7" t="str">
            <v>DESCRIPCION</v>
          </cell>
          <cell r="E7" t="str">
            <v>TOTAL GENERAL</v>
          </cell>
          <cell r="F7" t="str">
            <v xml:space="preserve">MODIFICACION </v>
          </cell>
          <cell r="G7" t="str">
            <v xml:space="preserve">PRESUPUESTO VIGENTE </v>
          </cell>
          <cell r="H7" t="str">
            <v>ENERO</v>
          </cell>
        </row>
        <row r="8">
          <cell r="C8"/>
          <cell r="D8"/>
          <cell r="E8">
            <v>566728425</v>
          </cell>
          <cell r="F8">
            <v>28600843.740000002</v>
          </cell>
          <cell r="G8">
            <v>595329268.74000001</v>
          </cell>
          <cell r="H8">
            <v>31287894.969999995</v>
          </cell>
        </row>
        <row r="9">
          <cell r="C9">
            <v>2.1</v>
          </cell>
          <cell r="D9" t="str">
            <v>REMUNERACIONES Y CONTRIBUCIONES</v>
          </cell>
          <cell r="E9">
            <v>411686889</v>
          </cell>
          <cell r="F9">
            <v>6421713.0000000028</v>
          </cell>
          <cell r="G9">
            <v>418108602</v>
          </cell>
          <cell r="H9">
            <v>29203460.909999996</v>
          </cell>
        </row>
        <row r="10">
          <cell r="C10" t="str">
            <v>2.1.1</v>
          </cell>
          <cell r="D10" t="str">
            <v>REMUNERACIONES</v>
          </cell>
          <cell r="E10">
            <v>319644558</v>
          </cell>
          <cell r="F10">
            <v>2646973.5300000026</v>
          </cell>
          <cell r="G10">
            <v>322291531.53000003</v>
          </cell>
          <cell r="H10">
            <v>24783736.259999998</v>
          </cell>
        </row>
        <row r="11">
          <cell r="C11" t="str">
            <v>2.1.1.1</v>
          </cell>
          <cell r="D11" t="str">
            <v>Remuneraciones al personal fijo</v>
          </cell>
          <cell r="E11">
            <v>230834952</v>
          </cell>
          <cell r="F11">
            <v>5118564.4700000025</v>
          </cell>
          <cell r="G11">
            <v>235953516.47</v>
          </cell>
          <cell r="H11">
            <v>19776148.100000001</v>
          </cell>
        </row>
        <row r="12">
          <cell r="C12" t="str">
            <v>2.1.1.1.01</v>
          </cell>
          <cell r="D12" t="str">
            <v>Sueldos Fijos</v>
          </cell>
          <cell r="E12">
            <v>230834952</v>
          </cell>
          <cell r="F12">
            <v>5118564.4700000025</v>
          </cell>
          <cell r="G12">
            <v>235953516.47</v>
          </cell>
          <cell r="H12">
            <v>19776148.100000001</v>
          </cell>
        </row>
        <row r="13">
          <cell r="C13" t="str">
            <v>2.1.1.2</v>
          </cell>
          <cell r="D13" t="str">
            <v>Remuneraciones al personal con carácter transitorio</v>
          </cell>
          <cell r="E13">
            <v>62181503</v>
          </cell>
          <cell r="F13">
            <v>-3678493.04</v>
          </cell>
          <cell r="G13">
            <v>58503009.960000001</v>
          </cell>
          <cell r="H13">
            <v>4700250.83</v>
          </cell>
        </row>
        <row r="14">
          <cell r="C14" t="str">
            <v>2.1.1.2.01</v>
          </cell>
          <cell r="D14" t="str">
            <v>Personal Igualado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 t="str">
            <v>2.1.1.2.03</v>
          </cell>
          <cell r="D15" t="str">
            <v>Suplencias</v>
          </cell>
          <cell r="E15">
            <v>840000</v>
          </cell>
          <cell r="F15">
            <v>0</v>
          </cell>
          <cell r="G15">
            <v>840000</v>
          </cell>
          <cell r="H15">
            <v>70000</v>
          </cell>
        </row>
        <row r="16">
          <cell r="C16" t="str">
            <v>2.1.1.2.04</v>
          </cell>
          <cell r="D16" t="str">
            <v>Servicios Especiales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 t="str">
            <v>2.1.1.2.05</v>
          </cell>
          <cell r="D17" t="str">
            <v>Sueldos al Personal Periodo Probatorio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 t="str">
            <v>2.1.1.2.08</v>
          </cell>
          <cell r="D18" t="str">
            <v>Sueldos al Personal Contratado e Igualado - 2019</v>
          </cell>
          <cell r="E18">
            <v>34763087</v>
          </cell>
          <cell r="F18">
            <v>1262113</v>
          </cell>
          <cell r="G18">
            <v>36025200</v>
          </cell>
          <cell r="H18">
            <v>3002100</v>
          </cell>
        </row>
        <row r="19">
          <cell r="C19" t="str">
            <v>2.1.1.2.09</v>
          </cell>
          <cell r="D19" t="str">
            <v>Personal de Carácter eventual</v>
          </cell>
          <cell r="E19">
            <v>26578416</v>
          </cell>
          <cell r="F19">
            <v>-4940606.04</v>
          </cell>
          <cell r="G19">
            <v>21637809.960000001</v>
          </cell>
          <cell r="H19">
            <v>1628150.83</v>
          </cell>
        </row>
        <row r="20">
          <cell r="C20" t="str">
            <v>2.1.1.2.11</v>
          </cell>
          <cell r="D20" t="str">
            <v>Sueldo temporal a personal fijo en cargos de carrera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 t="str">
            <v>2.1.1.3</v>
          </cell>
          <cell r="D21" t="str">
            <v xml:space="preserve">Sueldos a personal fijo en tramites de pensiones </v>
          </cell>
          <cell r="E21">
            <v>1836000</v>
          </cell>
          <cell r="F21">
            <v>-396000</v>
          </cell>
          <cell r="G21">
            <v>1440000</v>
          </cell>
          <cell r="H21">
            <v>0</v>
          </cell>
        </row>
        <row r="22">
          <cell r="C22" t="str">
            <v>2.1.1.3.01</v>
          </cell>
          <cell r="D22" t="str">
            <v xml:space="preserve">Sueldos a personal fijo en tramites de pensiones </v>
          </cell>
          <cell r="E22">
            <v>1836000</v>
          </cell>
          <cell r="F22">
            <v>-396000</v>
          </cell>
          <cell r="G22">
            <v>1440000</v>
          </cell>
          <cell r="H22">
            <v>0</v>
          </cell>
        </row>
        <row r="23">
          <cell r="C23" t="str">
            <v>2.1.1.4</v>
          </cell>
          <cell r="D23" t="str">
            <v>Sueldo anual No.13</v>
          </cell>
          <cell r="E23">
            <v>22209346</v>
          </cell>
          <cell r="F23">
            <v>1602902.1</v>
          </cell>
          <cell r="G23">
            <v>23812248.100000001</v>
          </cell>
          <cell r="H23">
            <v>0</v>
          </cell>
        </row>
        <row r="24">
          <cell r="C24" t="str">
            <v>2.1.1.4.01</v>
          </cell>
          <cell r="D24" t="str">
            <v>Salario No. 13</v>
          </cell>
          <cell r="E24">
            <v>22209346</v>
          </cell>
          <cell r="F24">
            <v>1602902.1</v>
          </cell>
          <cell r="G24">
            <v>23812248.100000001</v>
          </cell>
          <cell r="H24">
            <v>0</v>
          </cell>
        </row>
        <row r="25">
          <cell r="C25" t="str">
            <v>2.1.1.5</v>
          </cell>
          <cell r="D25" t="str">
            <v>Prestaciones económicas</v>
          </cell>
          <cell r="E25">
            <v>2582757</v>
          </cell>
          <cell r="F25">
            <v>0</v>
          </cell>
          <cell r="G25">
            <v>2582757</v>
          </cell>
          <cell r="H25">
            <v>307337.33</v>
          </cell>
        </row>
        <row r="26">
          <cell r="C26" t="str">
            <v>2.1.1.5.03</v>
          </cell>
          <cell r="D26" t="str">
            <v>Prestacion Laboral por Desvinculación</v>
          </cell>
          <cell r="E26">
            <v>1407000</v>
          </cell>
          <cell r="F26">
            <v>0</v>
          </cell>
          <cell r="G26">
            <v>1407000</v>
          </cell>
          <cell r="H26">
            <v>0</v>
          </cell>
        </row>
        <row r="27">
          <cell r="C27" t="str">
            <v>2.1.1.5.04</v>
          </cell>
          <cell r="D27" t="str">
            <v>Proporción de vacaciones no disfrutadas</v>
          </cell>
          <cell r="E27">
            <v>1175757</v>
          </cell>
          <cell r="F27">
            <v>0</v>
          </cell>
          <cell r="G27">
            <v>1175757</v>
          </cell>
          <cell r="H27">
            <v>307337.33</v>
          </cell>
        </row>
        <row r="28">
          <cell r="C28" t="str">
            <v>2.1.2</v>
          </cell>
          <cell r="D28" t="str">
            <v>SOBRESUELDOS</v>
          </cell>
          <cell r="E28">
            <v>47803690</v>
          </cell>
          <cell r="F28">
            <v>2274986.6300000004</v>
          </cell>
          <cell r="G28">
            <v>50078676.630000003</v>
          </cell>
          <cell r="H28">
            <v>686500</v>
          </cell>
        </row>
        <row r="29">
          <cell r="C29" t="str">
            <v>2.1.2.2</v>
          </cell>
          <cell r="D29" t="str">
            <v xml:space="preserve">Compensación </v>
          </cell>
          <cell r="E29">
            <v>47803690</v>
          </cell>
          <cell r="F29">
            <v>2274986.6300000004</v>
          </cell>
          <cell r="G29">
            <v>50078676.630000003</v>
          </cell>
          <cell r="H29">
            <v>686500</v>
          </cell>
        </row>
        <row r="30">
          <cell r="C30" t="str">
            <v>2.1.2.2.01</v>
          </cell>
          <cell r="D30" t="str">
            <v>Compensación por gastos de alimentación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 t="str">
            <v>2.1.2.2.03</v>
          </cell>
          <cell r="D31" t="str">
            <v>Pago de horas extraordinarias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 t="str">
            <v>2.1.2.2.04</v>
          </cell>
          <cell r="D32" t="str">
            <v>Prima de transporte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 t="str">
            <v>2.1.2.2.05</v>
          </cell>
          <cell r="D33" t="str">
            <v>Compensacion servicios de seguridad</v>
          </cell>
          <cell r="E33">
            <v>6480000</v>
          </cell>
          <cell r="F33">
            <v>1758000</v>
          </cell>
          <cell r="G33">
            <v>8238000</v>
          </cell>
          <cell r="H33">
            <v>686500</v>
          </cell>
        </row>
        <row r="34">
          <cell r="C34" t="str">
            <v>2.1.2.2.06</v>
          </cell>
          <cell r="D34" t="str">
            <v>Incentivo por Rendimiento Individual</v>
          </cell>
          <cell r="E34">
            <v>19007344</v>
          </cell>
          <cell r="F34">
            <v>127944.45999999996</v>
          </cell>
          <cell r="G34">
            <v>19135288.460000001</v>
          </cell>
          <cell r="H34">
            <v>0</v>
          </cell>
        </row>
        <row r="35">
          <cell r="C35" t="str">
            <v>2.1.2.2.07</v>
          </cell>
          <cell r="D35" t="str">
            <v>Compensación por distancia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 t="str">
            <v>2.1.2.2.08</v>
          </cell>
          <cell r="D36" t="str">
            <v>Compensación especiales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 t="str">
            <v>2.1.2.2.09</v>
          </cell>
          <cell r="D37" t="str">
            <v>Bono por Desempeño a servidores de carrera</v>
          </cell>
          <cell r="E37">
            <v>260000</v>
          </cell>
          <cell r="F37">
            <v>0</v>
          </cell>
          <cell r="G37">
            <v>260000</v>
          </cell>
          <cell r="H37">
            <v>0</v>
          </cell>
        </row>
        <row r="38">
          <cell r="C38" t="str">
            <v>2.1.2.2.10</v>
          </cell>
          <cell r="D38" t="str">
            <v>Compensacion por cumplimiento de indicadores del MAP</v>
          </cell>
          <cell r="E38">
            <v>22056346</v>
          </cell>
          <cell r="F38">
            <v>389042.17000000039</v>
          </cell>
          <cell r="G38">
            <v>22445388.170000002</v>
          </cell>
          <cell r="H38">
            <v>0</v>
          </cell>
        </row>
        <row r="39">
          <cell r="C39" t="str">
            <v>2.1.2.2.15</v>
          </cell>
          <cell r="D39" t="str">
            <v>Compensación extraordinaria annual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 t="str">
            <v>2.1.3</v>
          </cell>
          <cell r="D40" t="str">
            <v>DIETAS Y GASTOS DE REPRESENTACION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 t="str">
            <v>2.1.3.1</v>
          </cell>
          <cell r="D41" t="str">
            <v>Dietas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 t="str">
            <v>2.1.3.1.01</v>
          </cell>
          <cell r="D42" t="str">
            <v>Dietas en el país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2.1.3.1.02</v>
          </cell>
          <cell r="D43" t="str">
            <v>Dietas en el exterior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2.1.3.2</v>
          </cell>
          <cell r="D44" t="str">
            <v xml:space="preserve">Gastos de representacion   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 t="str">
            <v>2.1.3.2.01</v>
          </cell>
          <cell r="D45" t="str">
            <v>Gastos de representacion en el pais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 t="str">
            <v>2.1.4</v>
          </cell>
          <cell r="D46" t="str">
            <v>GRATIFICACIONES Y BONIFICACIONES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 t="str">
            <v>2.1.4.2</v>
          </cell>
          <cell r="D47" t="str">
            <v>Otras Gratificaciones y Bonificaciones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2.1.4.2.01</v>
          </cell>
          <cell r="D48" t="str">
            <v>Bono escolar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 t="str">
            <v>2.1.4.2.02</v>
          </cell>
          <cell r="D49" t="str">
            <v>Gratificaciones por Pasantías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C50" t="str">
            <v>2.1.4.2.03</v>
          </cell>
          <cell r="D50" t="str">
            <v>Gratificaciones por aniversario de institución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C51" t="str">
            <v>2.1.4.2.04</v>
          </cell>
          <cell r="D51" t="str">
            <v>Otras gratificaciones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C52" t="str">
            <v>2.1.5</v>
          </cell>
          <cell r="D52" t="str">
            <v>CONTRIBUCIONES A LA SEGURIDAD SOCIAL</v>
          </cell>
          <cell r="E52">
            <v>44238641</v>
          </cell>
          <cell r="F52">
            <v>1499752.8399999999</v>
          </cell>
          <cell r="G52">
            <v>45738393.840000004</v>
          </cell>
          <cell r="H52">
            <v>3733224.6500000004</v>
          </cell>
        </row>
        <row r="53">
          <cell r="C53" t="str">
            <v>2.1.5.1</v>
          </cell>
          <cell r="D53" t="str">
            <v xml:space="preserve">Contribuciones al Seguro de Salud </v>
          </cell>
          <cell r="E53">
            <v>20408990</v>
          </cell>
          <cell r="F53">
            <v>779920.36000000034</v>
          </cell>
          <cell r="G53">
            <v>21188910.359999999</v>
          </cell>
          <cell r="H53">
            <v>1728697.28</v>
          </cell>
        </row>
        <row r="54">
          <cell r="C54" t="str">
            <v>2.1.5.1.01</v>
          </cell>
          <cell r="D54" t="str">
            <v>Contribuciones al Seguro de Salud</v>
          </cell>
          <cell r="E54">
            <v>20408990</v>
          </cell>
          <cell r="F54">
            <v>779920.36000000034</v>
          </cell>
          <cell r="G54">
            <v>21188910.359999999</v>
          </cell>
          <cell r="H54">
            <v>1728697.28</v>
          </cell>
        </row>
        <row r="55">
          <cell r="C55" t="str">
            <v>2.1.5.2</v>
          </cell>
          <cell r="D55" t="str">
            <v>Contribuciones al Seguro de Pensiones</v>
          </cell>
          <cell r="E55">
            <v>20380245</v>
          </cell>
          <cell r="F55">
            <v>918816.9599999995</v>
          </cell>
          <cell r="G55">
            <v>21299061.960000001</v>
          </cell>
          <cell r="H55">
            <v>1737824.33</v>
          </cell>
        </row>
        <row r="56">
          <cell r="C56" t="str">
            <v>2.1.5.2.01</v>
          </cell>
          <cell r="D56" t="str">
            <v>Contribuciones al Seguro de Pensiones</v>
          </cell>
          <cell r="E56">
            <v>20380245</v>
          </cell>
          <cell r="F56">
            <v>918816.9599999995</v>
          </cell>
          <cell r="G56">
            <v>21299061.960000001</v>
          </cell>
          <cell r="H56">
            <v>1737824.33</v>
          </cell>
        </row>
        <row r="57">
          <cell r="C57" t="str">
            <v>2.1.5.3</v>
          </cell>
          <cell r="D57" t="str">
            <v>Contribuciones al Seguroo de Riesgo Laboral</v>
          </cell>
          <cell r="E57">
            <v>3449406</v>
          </cell>
          <cell r="F57">
            <v>-198984.48000000004</v>
          </cell>
          <cell r="G57">
            <v>3250421.52</v>
          </cell>
          <cell r="H57">
            <v>266703.04000000004</v>
          </cell>
        </row>
        <row r="58">
          <cell r="C58" t="str">
            <v>2.1.5.3.01</v>
          </cell>
          <cell r="D58" t="str">
            <v>Contribuciones al Seguro de Riesgo Laboral</v>
          </cell>
          <cell r="E58">
            <v>3449406</v>
          </cell>
          <cell r="F58">
            <v>-198984.48000000004</v>
          </cell>
          <cell r="G58">
            <v>3250421.52</v>
          </cell>
          <cell r="H58">
            <v>266703.04000000004</v>
          </cell>
        </row>
        <row r="59">
          <cell r="C59">
            <v>2.2000000000000002</v>
          </cell>
          <cell r="D59" t="str">
            <v>CONTRATACION DE SERVICIOS</v>
          </cell>
          <cell r="E59">
            <v>78765689</v>
          </cell>
          <cell r="F59">
            <v>15263616.6</v>
          </cell>
          <cell r="G59">
            <v>94029305.599999994</v>
          </cell>
          <cell r="H59">
            <v>2084434.06</v>
          </cell>
        </row>
        <row r="60">
          <cell r="C60" t="str">
            <v>2.2.1</v>
          </cell>
          <cell r="D60" t="str">
            <v>SERVICIOS BÁSICOS</v>
          </cell>
          <cell r="E60">
            <v>29257818</v>
          </cell>
          <cell r="F60">
            <v>5939704.5999999996</v>
          </cell>
          <cell r="G60">
            <v>35197522.600000001</v>
          </cell>
          <cell r="H60">
            <v>1802867.25</v>
          </cell>
        </row>
        <row r="61">
          <cell r="C61" t="str">
            <v>2.2.1.1</v>
          </cell>
          <cell r="D61" t="str">
            <v>Radiocomunicación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 t="str">
            <v>2.2.1.1.01</v>
          </cell>
          <cell r="D62" t="str">
            <v>Radiocomunicación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 t="str">
            <v>2.2.1.2</v>
          </cell>
          <cell r="D63" t="str">
            <v>Servicios Telefonicos Larga Distancia</v>
          </cell>
          <cell r="E63">
            <v>0</v>
          </cell>
          <cell r="F63">
            <v>100</v>
          </cell>
          <cell r="G63">
            <v>100</v>
          </cell>
          <cell r="H63">
            <v>0</v>
          </cell>
        </row>
        <row r="64">
          <cell r="C64" t="str">
            <v>2.2.1.2.01</v>
          </cell>
          <cell r="D64" t="str">
            <v>Servicio Telefónico de Larga Distancia</v>
          </cell>
          <cell r="E64">
            <v>0</v>
          </cell>
          <cell r="F64">
            <v>100</v>
          </cell>
          <cell r="G64">
            <v>100</v>
          </cell>
          <cell r="H64">
            <v>0</v>
          </cell>
        </row>
        <row r="65">
          <cell r="C65" t="str">
            <v>2.2.1.3</v>
          </cell>
          <cell r="D65" t="str">
            <v>Telefono Local</v>
          </cell>
          <cell r="E65">
            <v>1040000</v>
          </cell>
          <cell r="F65">
            <v>240000</v>
          </cell>
          <cell r="G65">
            <v>1280000</v>
          </cell>
          <cell r="H65">
            <v>27900.21</v>
          </cell>
        </row>
        <row r="66">
          <cell r="C66" t="str">
            <v>2.2.1.3.01</v>
          </cell>
          <cell r="D66" t="str">
            <v>Teléfono Local</v>
          </cell>
          <cell r="E66">
            <v>1040000</v>
          </cell>
          <cell r="F66">
            <v>240000</v>
          </cell>
          <cell r="G66">
            <v>1280000</v>
          </cell>
          <cell r="H66">
            <v>27900.21</v>
          </cell>
        </row>
        <row r="67">
          <cell r="C67" t="str">
            <v>2.2.1.4</v>
          </cell>
          <cell r="D67" t="str">
            <v>Telefax y Correo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C68" t="str">
            <v>2.2.1.4.01</v>
          </cell>
          <cell r="D68" t="str">
            <v>Telefax y Correo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 t="str">
            <v>2.2.1.5</v>
          </cell>
          <cell r="D69" t="str">
            <v>Servicio de Internet y Televisión por Cable</v>
          </cell>
          <cell r="E69">
            <v>10839774</v>
          </cell>
          <cell r="F69">
            <v>1200000</v>
          </cell>
          <cell r="G69">
            <v>12039774</v>
          </cell>
          <cell r="H69">
            <v>498664.51</v>
          </cell>
        </row>
        <row r="70">
          <cell r="C70" t="str">
            <v>2.2.1.5.01</v>
          </cell>
          <cell r="D70" t="str">
            <v>Servicio de Internet y Televisión por Cable</v>
          </cell>
          <cell r="E70">
            <v>10839774</v>
          </cell>
          <cell r="F70">
            <v>1200000</v>
          </cell>
          <cell r="G70">
            <v>12039774</v>
          </cell>
          <cell r="H70">
            <v>498664.51</v>
          </cell>
        </row>
        <row r="71">
          <cell r="C71" t="str">
            <v>2.2.1.6</v>
          </cell>
          <cell r="D71" t="str">
            <v>Electricidad</v>
          </cell>
          <cell r="E71">
            <v>17108935</v>
          </cell>
          <cell r="F71">
            <v>4384404.5999999996</v>
          </cell>
          <cell r="G71">
            <v>21493339.600000001</v>
          </cell>
          <cell r="H71">
            <v>1247802.53</v>
          </cell>
        </row>
        <row r="72">
          <cell r="C72" t="str">
            <v>2.2.1.6.01</v>
          </cell>
          <cell r="D72" t="str">
            <v>Energia Eléctrica</v>
          </cell>
          <cell r="E72">
            <v>17108935</v>
          </cell>
          <cell r="F72">
            <v>4384404.5999999996</v>
          </cell>
          <cell r="G72">
            <v>21493339.600000001</v>
          </cell>
          <cell r="H72">
            <v>1247802.53</v>
          </cell>
        </row>
        <row r="73">
          <cell r="C73" t="str">
            <v>2.2.1.7</v>
          </cell>
          <cell r="D73" t="str">
            <v>Agua</v>
          </cell>
          <cell r="E73">
            <v>167855</v>
          </cell>
          <cell r="F73">
            <v>25200</v>
          </cell>
          <cell r="G73">
            <v>193055</v>
          </cell>
          <cell r="H73">
            <v>21000</v>
          </cell>
        </row>
        <row r="74">
          <cell r="C74" t="str">
            <v>2.2.1.7.01</v>
          </cell>
          <cell r="D74" t="str">
            <v>Agua</v>
          </cell>
          <cell r="E74">
            <v>167855</v>
          </cell>
          <cell r="F74">
            <v>25200</v>
          </cell>
          <cell r="G74">
            <v>193055</v>
          </cell>
          <cell r="H74">
            <v>21000</v>
          </cell>
        </row>
        <row r="75">
          <cell r="C75" t="str">
            <v>2.2.1.8</v>
          </cell>
          <cell r="D75" t="str">
            <v>Recoleccion de Residuos Sólidos</v>
          </cell>
          <cell r="E75">
            <v>101254</v>
          </cell>
          <cell r="F75">
            <v>90000</v>
          </cell>
          <cell r="G75">
            <v>191254</v>
          </cell>
          <cell r="H75">
            <v>7500</v>
          </cell>
        </row>
        <row r="76">
          <cell r="C76" t="str">
            <v>2.2.1.8.01</v>
          </cell>
          <cell r="D76" t="str">
            <v>Recoleccion de Residuos Sólidos</v>
          </cell>
          <cell r="E76">
            <v>101254</v>
          </cell>
          <cell r="F76">
            <v>90000</v>
          </cell>
          <cell r="G76">
            <v>191254</v>
          </cell>
          <cell r="H76">
            <v>7500</v>
          </cell>
        </row>
        <row r="77">
          <cell r="C77" t="str">
            <v>2.2.2</v>
          </cell>
          <cell r="D77" t="str">
            <v>PUBLICIDAD, IMPRESIÓN Y ENCUADERNACION</v>
          </cell>
          <cell r="E77">
            <v>2000000</v>
          </cell>
          <cell r="F77">
            <v>1002625</v>
          </cell>
          <cell r="G77">
            <v>3002625</v>
          </cell>
          <cell r="H77">
            <v>0</v>
          </cell>
        </row>
        <row r="78">
          <cell r="C78" t="str">
            <v>2.2.2.1</v>
          </cell>
          <cell r="D78" t="str">
            <v>Publicidad y Propaganda</v>
          </cell>
          <cell r="E78">
            <v>1000000</v>
          </cell>
          <cell r="F78">
            <v>1002625</v>
          </cell>
          <cell r="G78">
            <v>2002625</v>
          </cell>
          <cell r="H78">
            <v>0</v>
          </cell>
        </row>
        <row r="79">
          <cell r="C79" t="str">
            <v>2.2.2.1.01</v>
          </cell>
          <cell r="D79" t="str">
            <v>Publicidad y Propaganda</v>
          </cell>
          <cell r="E79">
            <v>1000000</v>
          </cell>
          <cell r="F79">
            <v>1002625</v>
          </cell>
          <cell r="G79">
            <v>2002625</v>
          </cell>
          <cell r="H79">
            <v>0</v>
          </cell>
        </row>
        <row r="80">
          <cell r="C80" t="str">
            <v>2.2.2.2</v>
          </cell>
          <cell r="D80" t="str">
            <v xml:space="preserve">Impresión, Encuadernación y rotulación </v>
          </cell>
          <cell r="E80">
            <v>1000000</v>
          </cell>
          <cell r="F80">
            <v>0</v>
          </cell>
          <cell r="G80">
            <v>1000000</v>
          </cell>
          <cell r="H80">
            <v>0</v>
          </cell>
        </row>
        <row r="81">
          <cell r="C81" t="str">
            <v>2.2.2.2.01</v>
          </cell>
          <cell r="D81" t="str">
            <v xml:space="preserve">Impresión, Encuadernacion y rotulacion </v>
          </cell>
          <cell r="E81">
            <v>1000000</v>
          </cell>
          <cell r="F81">
            <v>0</v>
          </cell>
          <cell r="G81">
            <v>1000000</v>
          </cell>
          <cell r="H81">
            <v>0</v>
          </cell>
        </row>
        <row r="82">
          <cell r="C82" t="str">
            <v>2.2.3</v>
          </cell>
          <cell r="D82" t="str">
            <v>VIATICOS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>2.2.3.1</v>
          </cell>
          <cell r="D83" t="str">
            <v xml:space="preserve">Viaticos dentro del pais 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 t="str">
            <v>2.2.3.1.01</v>
          </cell>
          <cell r="D84" t="str">
            <v xml:space="preserve">Viaticos dentro del pais 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 t="str">
            <v>2.2.3.2</v>
          </cell>
          <cell r="D85" t="str">
            <v>Viaticos fuera del pais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 t="str">
            <v>2.2.3.2.01</v>
          </cell>
          <cell r="D86" t="str">
            <v>Viaticos fuera del pais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 t="str">
            <v>2.2.4</v>
          </cell>
          <cell r="D87" t="str">
            <v>TRANSPORTE Y ALMACENAJE</v>
          </cell>
          <cell r="E87">
            <v>150000</v>
          </cell>
          <cell r="F87">
            <v>0</v>
          </cell>
          <cell r="G87">
            <v>150000</v>
          </cell>
          <cell r="H87">
            <v>0</v>
          </cell>
        </row>
        <row r="88">
          <cell r="C88" t="str">
            <v>2.2.4.1</v>
          </cell>
          <cell r="D88" t="str">
            <v>Pasajes y gastos de transporte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 t="str">
            <v>2.2.4.1.01</v>
          </cell>
          <cell r="D89" t="str">
            <v>Pasajes y gastos de transporte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2.2.4.2</v>
          </cell>
          <cell r="D90" t="str">
            <v>Fletes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 t="str">
            <v>2.2.4.2.01</v>
          </cell>
          <cell r="D91" t="str">
            <v>Fletes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C92" t="str">
            <v>2.2.4.3</v>
          </cell>
          <cell r="D92" t="str">
            <v>Almacenaje</v>
          </cell>
          <cell r="E92">
            <v>150000</v>
          </cell>
          <cell r="F92">
            <v>0</v>
          </cell>
          <cell r="G92">
            <v>150000</v>
          </cell>
          <cell r="H92">
            <v>0</v>
          </cell>
        </row>
        <row r="93">
          <cell r="C93" t="str">
            <v>2.2.4.3.01</v>
          </cell>
          <cell r="D93" t="str">
            <v>Almacenaje</v>
          </cell>
          <cell r="E93">
            <v>150000</v>
          </cell>
          <cell r="F93">
            <v>0</v>
          </cell>
          <cell r="G93">
            <v>150000</v>
          </cell>
          <cell r="H93">
            <v>0</v>
          </cell>
        </row>
        <row r="94">
          <cell r="C94" t="str">
            <v>2.2.4.3.02</v>
          </cell>
          <cell r="D94" t="str">
            <v>Servicios de manejo y embalaje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C95" t="str">
            <v>2.2.4.4</v>
          </cell>
          <cell r="D95" t="str">
            <v>Peaje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C96" t="str">
            <v>2.2.4.4.01</v>
          </cell>
          <cell r="D96" t="str">
            <v>Peaje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2.2.5</v>
          </cell>
          <cell r="D97" t="str">
            <v>ALQUILERES Y RENTA</v>
          </cell>
          <cell r="E97">
            <v>6986064</v>
          </cell>
          <cell r="F97">
            <v>-5135803.2699999996</v>
          </cell>
          <cell r="G97">
            <v>1850260.7300000004</v>
          </cell>
          <cell r="H97">
            <v>150383.04000000001</v>
          </cell>
        </row>
        <row r="98">
          <cell r="C98" t="str">
            <v>2.2.5.1</v>
          </cell>
          <cell r="D98" t="str">
            <v>Alquileres y rentas de edificaciones y locales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C99" t="str">
            <v>2.2.5.1.01</v>
          </cell>
          <cell r="D99" t="str">
            <v>Alquileres y rentas de edificaciones y locales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C100" t="str">
            <v>2.2.5.2</v>
          </cell>
          <cell r="D100" t="str">
            <v>Alquileres de máquinas y equipos de produccuón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2.2.5.2.01</v>
          </cell>
          <cell r="D101" t="str">
            <v>Alquileres de máquinas y equipos de produccuón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C102" t="str">
            <v>2.2.5.2.02</v>
          </cell>
          <cell r="D102" t="str">
            <v>Alquileres de equipos eléctricos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2.2.5.3</v>
          </cell>
          <cell r="D103" t="str">
            <v>Alquileres de equipos</v>
          </cell>
          <cell r="E103">
            <v>1800000</v>
          </cell>
          <cell r="F103">
            <v>0</v>
          </cell>
          <cell r="G103">
            <v>1800000</v>
          </cell>
          <cell r="H103">
            <v>150383.04000000001</v>
          </cell>
        </row>
        <row r="104">
          <cell r="C104" t="str">
            <v>2.2.5.3.01</v>
          </cell>
          <cell r="D104" t="str">
            <v>Alquiler de equipo educacional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C105" t="str">
            <v>2.2.5.3.02</v>
          </cell>
          <cell r="D105" t="str">
            <v>Alquiler de equipo de tecnología y almacenamiento de datos</v>
          </cell>
          <cell r="E105">
            <v>1800000</v>
          </cell>
          <cell r="F105">
            <v>0</v>
          </cell>
          <cell r="G105">
            <v>1800000</v>
          </cell>
          <cell r="H105">
            <v>150383.04000000001</v>
          </cell>
        </row>
        <row r="106">
          <cell r="C106" t="str">
            <v>2.2.5.3.03</v>
          </cell>
          <cell r="D106" t="str">
            <v>Alquiler de equipo de comunicación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C107" t="str">
            <v>2.2.5.3.04</v>
          </cell>
          <cell r="D107" t="str">
            <v>Alquiler de equipo de oficina y muebles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C108" t="str">
            <v>2.2.5.3.05</v>
          </cell>
          <cell r="D108" t="str">
            <v>Alquiler de equipos médicos, sanitarios y de laboratorios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>2.2.5.4</v>
          </cell>
          <cell r="D109" t="str">
            <v>Alquileres de equipos de transporte, tracción y elevación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2.2.5.4.01</v>
          </cell>
          <cell r="D110" t="str">
            <v>Alquileres de equipos de transporte, tracción y elevación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2.2.5.5</v>
          </cell>
          <cell r="D111" t="str">
            <v>Alquiler de tierras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C112" t="str">
            <v>2.2.5.5.01</v>
          </cell>
          <cell r="D112" t="str">
            <v>Alquiler de tierras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C113" t="str">
            <v>2.2.5.6</v>
          </cell>
          <cell r="D113" t="str">
            <v>Alquileres de terrenos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C114" t="str">
            <v>2.2.5.6.01</v>
          </cell>
          <cell r="D114" t="str">
            <v>Alquileres de terrenos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C115" t="str">
            <v>2.2.5.7</v>
          </cell>
          <cell r="D115" t="str">
            <v>Alquileres de equipos de construcción y movimiento de tierras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C116" t="str">
            <v>2.2.5.7.01</v>
          </cell>
          <cell r="D116" t="str">
            <v>Alquileres de equipos de construcción y movimiento de tierras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C117" t="str">
            <v>2.2.5.8</v>
          </cell>
          <cell r="D117" t="str">
            <v>Otro alquileres y arrendamientos por derecho de usos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C118" t="str">
            <v>2.2.5.8.01</v>
          </cell>
          <cell r="D118" t="str">
            <v>Otro alquileres y arrendamientos por derecho de usos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C119" t="str">
            <v>2.2.5.9</v>
          </cell>
          <cell r="D119" t="str">
            <v>Derecho de Uso</v>
          </cell>
          <cell r="E119">
            <v>5186064</v>
          </cell>
          <cell r="F119">
            <v>-5135803.2699999996</v>
          </cell>
          <cell r="G119">
            <v>50260.730000000447</v>
          </cell>
          <cell r="H119">
            <v>0</v>
          </cell>
        </row>
        <row r="120">
          <cell r="C120" t="str">
            <v>2.2.5.9.01</v>
          </cell>
          <cell r="D120" t="str">
            <v xml:space="preserve">Licencias Informática </v>
          </cell>
          <cell r="E120">
            <v>5186064</v>
          </cell>
          <cell r="F120">
            <v>-5135803.2699999996</v>
          </cell>
          <cell r="G120">
            <v>50260.730000000447</v>
          </cell>
          <cell r="H120">
            <v>0</v>
          </cell>
        </row>
        <row r="121">
          <cell r="C121" t="str">
            <v>2.2.6</v>
          </cell>
          <cell r="D121" t="str">
            <v xml:space="preserve">SEGUROS </v>
          </cell>
          <cell r="E121">
            <v>4105000</v>
          </cell>
          <cell r="F121">
            <v>1000000</v>
          </cell>
          <cell r="G121">
            <v>5105000</v>
          </cell>
          <cell r="H121">
            <v>109412.77</v>
          </cell>
        </row>
        <row r="122">
          <cell r="C122" t="str">
            <v>2.2.6.1</v>
          </cell>
          <cell r="D122" t="str">
            <v xml:space="preserve">Seguros de bienes inmuebles </v>
          </cell>
          <cell r="E122">
            <v>800000</v>
          </cell>
          <cell r="F122">
            <v>0</v>
          </cell>
          <cell r="G122">
            <v>800000</v>
          </cell>
          <cell r="H122">
            <v>0</v>
          </cell>
        </row>
        <row r="123">
          <cell r="C123" t="str">
            <v>2.2.6.1.01</v>
          </cell>
          <cell r="D123" t="str">
            <v>Seguros de bienes inmuebles  e infraestructura</v>
          </cell>
          <cell r="E123">
            <v>800000</v>
          </cell>
          <cell r="F123">
            <v>0</v>
          </cell>
          <cell r="G123">
            <v>800000</v>
          </cell>
          <cell r="H123">
            <v>0</v>
          </cell>
        </row>
        <row r="124">
          <cell r="C124" t="str">
            <v>2.2.6.2</v>
          </cell>
          <cell r="D124" t="str">
            <v xml:space="preserve">Seguros de bienes Muebles </v>
          </cell>
          <cell r="E124">
            <v>805000</v>
          </cell>
          <cell r="F124">
            <v>0</v>
          </cell>
          <cell r="G124">
            <v>805000</v>
          </cell>
          <cell r="H124">
            <v>0</v>
          </cell>
        </row>
        <row r="125">
          <cell r="C125" t="str">
            <v>2.2.6.2.01</v>
          </cell>
          <cell r="D125" t="str">
            <v>Seguros de Bienes Muebles</v>
          </cell>
          <cell r="E125">
            <v>805000</v>
          </cell>
          <cell r="F125">
            <v>0</v>
          </cell>
          <cell r="G125">
            <v>805000</v>
          </cell>
          <cell r="H125">
            <v>0</v>
          </cell>
        </row>
        <row r="126">
          <cell r="C126" t="str">
            <v>2.2.6.3</v>
          </cell>
          <cell r="D126" t="str">
            <v>Seguros de Personas</v>
          </cell>
          <cell r="E126">
            <v>1500000</v>
          </cell>
          <cell r="F126">
            <v>1500000</v>
          </cell>
          <cell r="G126">
            <v>3000000</v>
          </cell>
          <cell r="H126">
            <v>109412.77</v>
          </cell>
        </row>
        <row r="127">
          <cell r="C127" t="str">
            <v>2.2.6.3.01</v>
          </cell>
          <cell r="D127" t="str">
            <v>Seguros de Personas</v>
          </cell>
          <cell r="E127">
            <v>1500000</v>
          </cell>
          <cell r="F127">
            <v>1500000</v>
          </cell>
          <cell r="G127">
            <v>3000000</v>
          </cell>
          <cell r="H127">
            <v>109412.77</v>
          </cell>
        </row>
        <row r="128">
          <cell r="C128" t="str">
            <v>2.2.6.5</v>
          </cell>
          <cell r="D128" t="str">
            <v>Seguro sobre infraestructura</v>
          </cell>
          <cell r="E128">
            <v>1000000</v>
          </cell>
          <cell r="F128">
            <v>-500000</v>
          </cell>
          <cell r="G128">
            <v>500000</v>
          </cell>
          <cell r="H128">
            <v>0</v>
          </cell>
        </row>
        <row r="129">
          <cell r="C129" t="str">
            <v>2.2.6.5.01</v>
          </cell>
          <cell r="D129" t="str">
            <v>Seguro sobre infraestructura</v>
          </cell>
          <cell r="E129">
            <v>1000000</v>
          </cell>
          <cell r="F129">
            <v>-500000</v>
          </cell>
          <cell r="G129">
            <v>500000</v>
          </cell>
          <cell r="H129">
            <v>0</v>
          </cell>
        </row>
        <row r="130">
          <cell r="C130" t="str">
            <v>2.2.6.8</v>
          </cell>
          <cell r="D130" t="str">
            <v>Seguro sobre inventarios de bienes de consumo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C131" t="str">
            <v>2.2.6.8.01</v>
          </cell>
          <cell r="D131" t="str">
            <v>Seguro sobre inventarios de bienes de consumo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2.2.6.9</v>
          </cell>
          <cell r="D132" t="str">
            <v>Otros seguros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C133" t="str">
            <v>2.2.6.9.01</v>
          </cell>
          <cell r="D133" t="str">
            <v>Otros seguros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C134" t="str">
            <v>2.2.7</v>
          </cell>
          <cell r="D134" t="str">
            <v>SERVICIOS DE CONSERVACION, REPARACIONES MENORES E INSTALACIONES TEMPORALES</v>
          </cell>
          <cell r="E134">
            <v>7562009</v>
          </cell>
          <cell r="F134">
            <v>3194090.27</v>
          </cell>
          <cell r="G134">
            <v>10756099.27</v>
          </cell>
          <cell r="H134">
            <v>21771</v>
          </cell>
        </row>
        <row r="135">
          <cell r="C135" t="str">
            <v>2.2.7.1</v>
          </cell>
          <cell r="D135" t="str">
            <v>Contratación de Mantenimiento y Reparaciones Menores</v>
          </cell>
          <cell r="E135">
            <v>2205000</v>
          </cell>
          <cell r="F135">
            <v>1780000</v>
          </cell>
          <cell r="G135">
            <v>3985000</v>
          </cell>
          <cell r="H135">
            <v>0</v>
          </cell>
        </row>
        <row r="136">
          <cell r="C136" t="str">
            <v>2.2.7.1.01</v>
          </cell>
          <cell r="D136" t="str">
            <v>Mantenimiento y Reparacion Menores en edificaciones</v>
          </cell>
          <cell r="E136">
            <v>500000</v>
          </cell>
          <cell r="F136">
            <v>0</v>
          </cell>
          <cell r="G136">
            <v>500000</v>
          </cell>
          <cell r="H136">
            <v>0</v>
          </cell>
        </row>
        <row r="137">
          <cell r="C137" t="str">
            <v>2.2.7.1.02</v>
          </cell>
          <cell r="D137" t="str">
            <v>Servicios especiales de mantenimiento y reparación</v>
          </cell>
          <cell r="E137">
            <v>1700000</v>
          </cell>
          <cell r="F137">
            <v>780000</v>
          </cell>
          <cell r="G137">
            <v>2480000</v>
          </cell>
          <cell r="H137">
            <v>0</v>
          </cell>
        </row>
        <row r="138">
          <cell r="C138" t="str">
            <v>2.2.7.1.03</v>
          </cell>
          <cell r="D138" t="str">
            <v>Limpieza y desmalezamiento de tierras y terrenos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C139" t="str">
            <v>2.2.7.1.04</v>
          </cell>
          <cell r="D139" t="str">
            <v>Mantenimiento y reparación de obras de ingeniería civil o infraestructura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C140" t="str">
            <v>2.2.7.1.05</v>
          </cell>
          <cell r="D140" t="str">
            <v>Mantenimiento y reparación en obras de dominio público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C141" t="str">
            <v>2.2.7.1.06</v>
          </cell>
          <cell r="D141" t="str">
            <v>Mantenimiento y reparación de instalaciones eléctricas</v>
          </cell>
          <cell r="E141">
            <v>5000</v>
          </cell>
          <cell r="F141">
            <v>0</v>
          </cell>
          <cell r="G141">
            <v>5000</v>
          </cell>
          <cell r="H141">
            <v>0</v>
          </cell>
        </row>
        <row r="142">
          <cell r="C142" t="str">
            <v>2.2.7.1.07</v>
          </cell>
          <cell r="D142" t="str">
            <v>Mantenimiento, reparación, servicios de pintura y sus derivados</v>
          </cell>
          <cell r="E142">
            <v>0</v>
          </cell>
          <cell r="F142">
            <v>1000000</v>
          </cell>
          <cell r="G142">
            <v>1000000</v>
          </cell>
          <cell r="H142">
            <v>0</v>
          </cell>
        </row>
        <row r="143">
          <cell r="C143" t="str">
            <v>2.2.7.1.99</v>
          </cell>
          <cell r="D143" t="str">
            <v>Otros mantenimientos, reparaciones y sus derivados, no identificados precedentemente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2.2.7.2</v>
          </cell>
          <cell r="D144" t="str">
            <v xml:space="preserve">Mantenimiento y Reparacion de maquinarias y equipos </v>
          </cell>
          <cell r="E144">
            <v>5357009</v>
          </cell>
          <cell r="F144">
            <v>1414090.27</v>
          </cell>
          <cell r="G144">
            <v>6771099.2699999996</v>
          </cell>
          <cell r="H144">
            <v>21771</v>
          </cell>
        </row>
        <row r="145">
          <cell r="C145" t="str">
            <v>2.2.7.2.01</v>
          </cell>
          <cell r="D145" t="str">
            <v>Mantenimiento y reparación de muebles y equipos de oficina</v>
          </cell>
          <cell r="E145">
            <v>679044</v>
          </cell>
          <cell r="F145">
            <v>-379044</v>
          </cell>
          <cell r="G145">
            <v>300000</v>
          </cell>
          <cell r="H145">
            <v>0</v>
          </cell>
        </row>
        <row r="146">
          <cell r="C146" t="str">
            <v>2.2.7.2.02</v>
          </cell>
          <cell r="D146" t="str">
            <v>Mantenimiento y reparación de equipos de tecnología e información</v>
          </cell>
          <cell r="E146">
            <v>0</v>
          </cell>
          <cell r="F146">
            <v>300000</v>
          </cell>
          <cell r="G146">
            <v>300000</v>
          </cell>
          <cell r="H146">
            <v>0</v>
          </cell>
        </row>
        <row r="147">
          <cell r="C147" t="str">
            <v>2.2.7.2.03</v>
          </cell>
          <cell r="D147" t="str">
            <v>Mantenimiento y reparación de equipos de educación y recreación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</row>
        <row r="148">
          <cell r="C148" t="str">
            <v>2.2.7.2.04</v>
          </cell>
          <cell r="D148" t="str">
            <v>Mantenimiento y reparación de equipos médicos, sanitarios y de laboratorio</v>
          </cell>
          <cell r="E148">
            <v>800000</v>
          </cell>
          <cell r="F148">
            <v>-406865.73</v>
          </cell>
          <cell r="G148">
            <v>393134.27</v>
          </cell>
          <cell r="H148">
            <v>0</v>
          </cell>
        </row>
        <row r="149">
          <cell r="C149" t="str">
            <v>2.2.7.2.05</v>
          </cell>
          <cell r="D149" t="str">
            <v>Mantenimiento y reparación de ede comunicación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C150" t="str">
            <v>2.2.7.2.06</v>
          </cell>
          <cell r="D150" t="str">
            <v xml:space="preserve">Mantenimiento y reparacion de  equipos de transporte, tracción y elevacion </v>
          </cell>
          <cell r="E150">
            <v>1600000</v>
          </cell>
          <cell r="F150">
            <v>900000</v>
          </cell>
          <cell r="G150">
            <v>2500000</v>
          </cell>
          <cell r="H150">
            <v>21771</v>
          </cell>
        </row>
        <row r="151">
          <cell r="C151" t="str">
            <v>2.2.7.2.07</v>
          </cell>
          <cell r="D151" t="str">
            <v>Mantenimiento y reparación de equipos industriales y producción</v>
          </cell>
          <cell r="E151">
            <v>1100000</v>
          </cell>
          <cell r="F151">
            <v>1000000</v>
          </cell>
          <cell r="G151">
            <v>2100000</v>
          </cell>
          <cell r="H151">
            <v>0</v>
          </cell>
        </row>
        <row r="152">
          <cell r="C152" t="str">
            <v>2.2.7.2.08</v>
          </cell>
          <cell r="D152" t="str">
            <v>Servicios de mantenimiento, reparacion, desmonte e instalación de maquinarias y equipos</v>
          </cell>
          <cell r="E152">
            <v>977965</v>
          </cell>
          <cell r="F152">
            <v>0</v>
          </cell>
          <cell r="G152">
            <v>977965</v>
          </cell>
          <cell r="H152">
            <v>0</v>
          </cell>
        </row>
        <row r="153">
          <cell r="C153" t="str">
            <v>2.2.7.2.99</v>
          </cell>
          <cell r="D153" t="str">
            <v>Otros servicios de mantenimiento y reparación de maquinaria y equipos, no identificados en los conceptos anteriores</v>
          </cell>
          <cell r="E153">
            <v>200000</v>
          </cell>
          <cell r="F153">
            <v>0</v>
          </cell>
          <cell r="G153">
            <v>200000</v>
          </cell>
          <cell r="H153">
            <v>0</v>
          </cell>
        </row>
        <row r="154">
          <cell r="C154" t="str">
            <v>2.2.7.3</v>
          </cell>
          <cell r="D154" t="str">
            <v>Instalaciones temporales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C155" t="str">
            <v>2.2.7.3.01</v>
          </cell>
          <cell r="D155" t="str">
            <v>Instalaciones temporales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C156" t="str">
            <v>2.2.8</v>
          </cell>
          <cell r="D156" t="str">
            <v>SERVICIOS NO INCLUIDOS EN CONCEPTOS ANTERIORES</v>
          </cell>
          <cell r="E156">
            <v>27445000</v>
          </cell>
          <cell r="F156">
            <v>4178000</v>
          </cell>
          <cell r="G156">
            <v>31623000</v>
          </cell>
          <cell r="H156">
            <v>0</v>
          </cell>
        </row>
        <row r="157">
          <cell r="C157" t="str">
            <v>2.2.8.1</v>
          </cell>
          <cell r="D157" t="str">
            <v>Gastos y representación judiciales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C158" t="str">
            <v>2.2.8.1.01</v>
          </cell>
          <cell r="D158" t="str">
            <v>Gastos judiciales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C159" t="str">
            <v>2.2.8.2</v>
          </cell>
          <cell r="D159" t="str">
            <v>Comisiones y gastos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C160" t="str">
            <v>2.2.8.2.01</v>
          </cell>
          <cell r="D160" t="str">
            <v>Comisiones y gastos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C161" t="str">
            <v>2.2.8.3.</v>
          </cell>
          <cell r="D161" t="str">
            <v>Servicios sanitarios médicos y veterinarios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C162" t="str">
            <v>2.2.8.3.01</v>
          </cell>
          <cell r="D162" t="str">
            <v>Servicios sanitarios medicos y veterinarios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C163" t="str">
            <v>2.2.8.4</v>
          </cell>
          <cell r="D163" t="str">
            <v>Servicios funerarios y gastos conexos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C164" t="str">
            <v>2.2.8.4.01</v>
          </cell>
          <cell r="D164" t="str">
            <v>Servicios funerarios y gastos conexos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C165" t="str">
            <v>2.2.8.5</v>
          </cell>
          <cell r="D165" t="str">
            <v xml:space="preserve">Fumigacion, Lavanderia, Limpieza e Higiene </v>
          </cell>
          <cell r="E165">
            <v>2245000</v>
          </cell>
          <cell r="F165">
            <v>678000</v>
          </cell>
          <cell r="G165">
            <v>2923000</v>
          </cell>
          <cell r="H165">
            <v>0</v>
          </cell>
        </row>
        <row r="166">
          <cell r="C166" t="str">
            <v>2.2.8.5.01</v>
          </cell>
          <cell r="D166" t="str">
            <v>Fumigación</v>
          </cell>
          <cell r="E166">
            <v>500000</v>
          </cell>
          <cell r="F166">
            <v>198000</v>
          </cell>
          <cell r="G166">
            <v>698000</v>
          </cell>
          <cell r="H166">
            <v>0</v>
          </cell>
        </row>
        <row r="167">
          <cell r="C167" t="str">
            <v>2.2.8.5.02</v>
          </cell>
          <cell r="D167" t="str">
            <v>Lavandería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C168" t="str">
            <v>2.2.8.5.03</v>
          </cell>
          <cell r="D168" t="str">
            <v>Limpieza e Higiene</v>
          </cell>
          <cell r="E168">
            <v>1745000</v>
          </cell>
          <cell r="F168">
            <v>480000</v>
          </cell>
          <cell r="G168">
            <v>2225000</v>
          </cell>
          <cell r="H168">
            <v>0</v>
          </cell>
        </row>
        <row r="169">
          <cell r="C169" t="str">
            <v>2.2.8.6</v>
          </cell>
          <cell r="D169" t="str">
            <v>Servicio de organización de eventos, festividades y actividades de entret.</v>
          </cell>
          <cell r="E169">
            <v>4500000</v>
          </cell>
          <cell r="F169">
            <v>0</v>
          </cell>
          <cell r="G169">
            <v>4500000</v>
          </cell>
          <cell r="H169">
            <v>0</v>
          </cell>
        </row>
        <row r="170">
          <cell r="C170" t="str">
            <v>2.2.8.6.01</v>
          </cell>
          <cell r="D170" t="str">
            <v>Eventos generales</v>
          </cell>
          <cell r="E170">
            <v>4500000</v>
          </cell>
          <cell r="F170">
            <v>0</v>
          </cell>
          <cell r="G170">
            <v>4500000</v>
          </cell>
          <cell r="H170">
            <v>0</v>
          </cell>
        </row>
        <row r="171">
          <cell r="C171" t="str">
            <v>2.2.8.6.02</v>
          </cell>
          <cell r="D171" t="str">
            <v>Festividades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C172" t="str">
            <v>2.2.8.6.03</v>
          </cell>
          <cell r="D172" t="str">
            <v>Actuaciones deportivas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C173" t="str">
            <v>2.2.8.6.04</v>
          </cell>
          <cell r="D173" t="str">
            <v>Actuaciones artísticas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C174" t="str">
            <v>2.2.8.7</v>
          </cell>
          <cell r="D174" t="str">
            <v>Servicios Tecnicos y Profesionales</v>
          </cell>
          <cell r="E174">
            <v>20700000</v>
          </cell>
          <cell r="F174">
            <v>3500000</v>
          </cell>
          <cell r="G174">
            <v>24200000</v>
          </cell>
          <cell r="H174">
            <v>0</v>
          </cell>
        </row>
        <row r="175">
          <cell r="C175" t="str">
            <v>2.2.8.7.01</v>
          </cell>
          <cell r="D175" t="str">
            <v>Servicios técnicos y profesionales</v>
          </cell>
          <cell r="E175">
            <v>0</v>
          </cell>
          <cell r="F175">
            <v>3500000</v>
          </cell>
          <cell r="G175">
            <v>3500000</v>
          </cell>
          <cell r="H175">
            <v>0</v>
          </cell>
        </row>
        <row r="176">
          <cell r="C176" t="str">
            <v>2.2.8.7.02</v>
          </cell>
          <cell r="D176" t="str">
            <v>Servicios jurídicos</v>
          </cell>
          <cell r="E176">
            <v>300000</v>
          </cell>
          <cell r="F176">
            <v>0</v>
          </cell>
          <cell r="G176">
            <v>300000</v>
          </cell>
          <cell r="H176">
            <v>0</v>
          </cell>
        </row>
        <row r="177">
          <cell r="C177" t="str">
            <v>2.2.8.7.03</v>
          </cell>
          <cell r="D177" t="str">
            <v>Servicios de contabilidad y auditoría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C178" t="str">
            <v>2.2.8.7.04</v>
          </cell>
          <cell r="D178" t="str">
            <v xml:space="preserve">Servicios de capacitación </v>
          </cell>
          <cell r="E178">
            <v>5400000</v>
          </cell>
          <cell r="F178">
            <v>0</v>
          </cell>
          <cell r="G178">
            <v>5400000</v>
          </cell>
          <cell r="H178">
            <v>0</v>
          </cell>
        </row>
        <row r="179">
          <cell r="C179" t="str">
            <v>2.2.8.7.05</v>
          </cell>
          <cell r="D179" t="str">
            <v>Servicios de informática y sistemas computarizados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C180" t="str">
            <v>2.2.8.7.06</v>
          </cell>
          <cell r="D180" t="str">
            <v>Otros servicios técnicos profesionales</v>
          </cell>
          <cell r="E180">
            <v>15000000</v>
          </cell>
          <cell r="F180">
            <v>0</v>
          </cell>
          <cell r="G180">
            <v>15000000</v>
          </cell>
          <cell r="H180">
            <v>0</v>
          </cell>
        </row>
        <row r="181">
          <cell r="C181" t="str">
            <v>2.2.8.8</v>
          </cell>
          <cell r="D181" t="str">
            <v>Impuestos, derechos y tasas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C182" t="str">
            <v>2.2.8.8.01</v>
          </cell>
          <cell r="D182" t="str">
            <v>Impuestos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C183" t="str">
            <v>2.2.8.8.02</v>
          </cell>
          <cell r="D183" t="str">
            <v>Derechos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C184" t="str">
            <v>2.2.8.8.03</v>
          </cell>
          <cell r="D184" t="str">
            <v>Tasas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C185" t="str">
            <v>2.2.8.9</v>
          </cell>
          <cell r="D185" t="str">
            <v>Otros gastos operativos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C186" t="str">
            <v>2.2.8.9.04</v>
          </cell>
          <cell r="D186" t="str">
            <v>Otros gastos por indemnizaciones y compensaciones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C187" t="str">
            <v>2.2.9</v>
          </cell>
          <cell r="D187" t="str">
            <v>OTRAS CONTRATACIONES DE SERVICIOS</v>
          </cell>
          <cell r="E187">
            <v>1259798</v>
          </cell>
          <cell r="F187">
            <v>5085000</v>
          </cell>
          <cell r="G187">
            <v>6344798</v>
          </cell>
          <cell r="H187">
            <v>0</v>
          </cell>
        </row>
        <row r="188">
          <cell r="C188" t="str">
            <v>2.2.9.1</v>
          </cell>
          <cell r="D188" t="str">
            <v>Otras contratataciones de servicios</v>
          </cell>
          <cell r="E188">
            <v>0</v>
          </cell>
          <cell r="F188">
            <v>3085000</v>
          </cell>
          <cell r="G188">
            <v>3085000</v>
          </cell>
          <cell r="H188">
            <v>0</v>
          </cell>
        </row>
        <row r="189">
          <cell r="C189" t="str">
            <v>2.2.9.1.01</v>
          </cell>
          <cell r="D189" t="str">
            <v>Otras contratataciones de servicios</v>
          </cell>
          <cell r="E189">
            <v>0</v>
          </cell>
          <cell r="F189">
            <v>3085000</v>
          </cell>
          <cell r="G189">
            <v>3085000</v>
          </cell>
          <cell r="H189">
            <v>0</v>
          </cell>
        </row>
        <row r="190">
          <cell r="C190" t="str">
            <v>2.2.9.1.02</v>
          </cell>
          <cell r="D190" t="str">
            <v>Servicios de grabación y transmisión jornadas académicas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C191" t="str">
            <v>2.2.9.2</v>
          </cell>
          <cell r="D191" t="str">
            <v xml:space="preserve">Servicios de Alimentacion </v>
          </cell>
          <cell r="E191">
            <v>1259798</v>
          </cell>
          <cell r="F191">
            <v>2000000</v>
          </cell>
          <cell r="G191">
            <v>3259798</v>
          </cell>
          <cell r="H191">
            <v>0</v>
          </cell>
        </row>
        <row r="192">
          <cell r="C192" t="str">
            <v>2.2.9.2.01</v>
          </cell>
          <cell r="D192" t="str">
            <v xml:space="preserve">Servicios de alimentación </v>
          </cell>
          <cell r="E192">
            <v>1259798</v>
          </cell>
          <cell r="F192">
            <v>2000000</v>
          </cell>
          <cell r="G192">
            <v>3259798</v>
          </cell>
          <cell r="H192">
            <v>0</v>
          </cell>
        </row>
        <row r="193">
          <cell r="C193" t="str">
            <v>2.2.9.2.02</v>
          </cell>
          <cell r="D193" t="str">
            <v>Servicios de alimentación escolar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C194" t="str">
            <v>2.2.9.2.03</v>
          </cell>
          <cell r="D194" t="str">
            <v>Servicios de catering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C195">
            <v>2.2999999999999998</v>
          </cell>
          <cell r="D195" t="str">
            <v>MATERIALES Y SUMINISTROS</v>
          </cell>
          <cell r="E195">
            <v>71988811</v>
          </cell>
          <cell r="F195">
            <v>-2256056.0599999991</v>
          </cell>
          <cell r="G195">
            <v>69732754.939999998</v>
          </cell>
          <cell r="H195">
            <v>0</v>
          </cell>
        </row>
        <row r="196">
          <cell r="C196" t="str">
            <v>2.3.1</v>
          </cell>
          <cell r="D196" t="str">
            <v>ALIMENTOS Y PRODUCTOS AGROFORESTALES</v>
          </cell>
          <cell r="E196">
            <v>1299276</v>
          </cell>
          <cell r="F196">
            <v>1713000</v>
          </cell>
          <cell r="G196">
            <v>3012276</v>
          </cell>
          <cell r="H196">
            <v>0</v>
          </cell>
        </row>
        <row r="197">
          <cell r="C197" t="str">
            <v>2.3.1.1</v>
          </cell>
          <cell r="D197" t="str">
            <v>Alimentos y Bebidas para personas</v>
          </cell>
          <cell r="E197">
            <v>1299276</v>
          </cell>
          <cell r="F197">
            <v>1500000</v>
          </cell>
          <cell r="G197">
            <v>2799276</v>
          </cell>
          <cell r="H197">
            <v>0</v>
          </cell>
        </row>
        <row r="198">
          <cell r="C198" t="str">
            <v>2.3.1.1.01</v>
          </cell>
          <cell r="D198" t="str">
            <v>Alimentos y Bebidas para personas</v>
          </cell>
          <cell r="E198">
            <v>1299276</v>
          </cell>
          <cell r="F198">
            <v>1500000</v>
          </cell>
          <cell r="G198">
            <v>2799276</v>
          </cell>
          <cell r="H198">
            <v>0</v>
          </cell>
        </row>
        <row r="199">
          <cell r="C199" t="str">
            <v>2.3.1.3</v>
          </cell>
          <cell r="D199" t="str">
            <v>Productos agroforestales y pecuarios</v>
          </cell>
          <cell r="E199">
            <v>0</v>
          </cell>
          <cell r="F199">
            <v>213000</v>
          </cell>
          <cell r="G199">
            <v>213000</v>
          </cell>
          <cell r="H199">
            <v>0</v>
          </cell>
        </row>
        <row r="200">
          <cell r="C200" t="str">
            <v>2.3.1.3.02</v>
          </cell>
          <cell r="D200" t="str">
            <v>Productos agrícolas</v>
          </cell>
          <cell r="E200">
            <v>0</v>
          </cell>
          <cell r="F200">
            <v>13000</v>
          </cell>
          <cell r="G200">
            <v>13000</v>
          </cell>
          <cell r="H200">
            <v>0</v>
          </cell>
        </row>
        <row r="201">
          <cell r="C201" t="str">
            <v>2.3.1.3.03</v>
          </cell>
          <cell r="D201" t="str">
            <v>Productos forestales</v>
          </cell>
          <cell r="E201">
            <v>0</v>
          </cell>
          <cell r="F201">
            <v>200000</v>
          </cell>
          <cell r="G201">
            <v>200000</v>
          </cell>
          <cell r="H201">
            <v>0</v>
          </cell>
        </row>
        <row r="202">
          <cell r="C202" t="str">
            <v>2.3.2</v>
          </cell>
          <cell r="D202" t="str">
            <v>TEXTILES Y VESTUARIOS</v>
          </cell>
          <cell r="E202">
            <v>2260200</v>
          </cell>
          <cell r="F202">
            <v>1555980.6</v>
          </cell>
          <cell r="G202">
            <v>3816180.6</v>
          </cell>
          <cell r="H202">
            <v>0</v>
          </cell>
        </row>
        <row r="203">
          <cell r="C203" t="str">
            <v>2.3.2.1</v>
          </cell>
          <cell r="D203" t="str">
            <v>Hilados, fibras y telas</v>
          </cell>
          <cell r="E203">
            <v>0</v>
          </cell>
          <cell r="F203">
            <v>20000</v>
          </cell>
          <cell r="G203">
            <v>20000</v>
          </cell>
          <cell r="H203">
            <v>0</v>
          </cell>
        </row>
        <row r="204">
          <cell r="C204" t="str">
            <v>2.3.2.1.01</v>
          </cell>
          <cell r="D204" t="str">
            <v>Hilados, fibras y telas</v>
          </cell>
          <cell r="E204">
            <v>0</v>
          </cell>
          <cell r="F204">
            <v>20000</v>
          </cell>
          <cell r="G204">
            <v>20000</v>
          </cell>
          <cell r="H204">
            <v>0</v>
          </cell>
        </row>
        <row r="205">
          <cell r="C205" t="str">
            <v>2.3.2.2</v>
          </cell>
          <cell r="D205" t="str">
            <v>Acabados textiles</v>
          </cell>
          <cell r="E205">
            <v>66000</v>
          </cell>
          <cell r="F205">
            <v>518400</v>
          </cell>
          <cell r="G205">
            <v>584400</v>
          </cell>
          <cell r="H205">
            <v>0</v>
          </cell>
        </row>
        <row r="206">
          <cell r="C206" t="str">
            <v>2.3.2.2.01</v>
          </cell>
          <cell r="D206" t="str">
            <v>Acabados textiles</v>
          </cell>
          <cell r="E206">
            <v>66000</v>
          </cell>
          <cell r="F206">
            <v>518400</v>
          </cell>
          <cell r="G206">
            <v>584400</v>
          </cell>
          <cell r="H206">
            <v>0</v>
          </cell>
        </row>
        <row r="207">
          <cell r="C207" t="str">
            <v>2.3.2.3</v>
          </cell>
          <cell r="D207" t="str">
            <v>Prendas y accesorios de vestir</v>
          </cell>
          <cell r="E207">
            <v>2182200</v>
          </cell>
          <cell r="F207">
            <v>1017580.6</v>
          </cell>
          <cell r="G207">
            <v>3199780.6</v>
          </cell>
          <cell r="H207">
            <v>0</v>
          </cell>
        </row>
        <row r="208">
          <cell r="C208" t="str">
            <v>2.3.2.3.01</v>
          </cell>
          <cell r="D208" t="str">
            <v>Prendas y accesorios de vestir</v>
          </cell>
          <cell r="E208">
            <v>2182200</v>
          </cell>
          <cell r="F208">
            <v>1017580.6</v>
          </cell>
          <cell r="G208">
            <v>3199780.6</v>
          </cell>
          <cell r="H208">
            <v>0</v>
          </cell>
        </row>
        <row r="209">
          <cell r="C209" t="str">
            <v>2.3.2.4</v>
          </cell>
          <cell r="D209" t="str">
            <v>Calzados</v>
          </cell>
          <cell r="E209">
            <v>12000</v>
          </cell>
          <cell r="F209">
            <v>0</v>
          </cell>
          <cell r="G209">
            <v>12000</v>
          </cell>
          <cell r="H209">
            <v>0</v>
          </cell>
        </row>
        <row r="210">
          <cell r="C210" t="str">
            <v>2.3.2.4.01</v>
          </cell>
          <cell r="D210" t="str">
            <v>Calzados</v>
          </cell>
          <cell r="E210">
            <v>12000</v>
          </cell>
          <cell r="F210">
            <v>0</v>
          </cell>
          <cell r="G210">
            <v>12000</v>
          </cell>
          <cell r="H210">
            <v>0</v>
          </cell>
        </row>
        <row r="211">
          <cell r="C211" t="str">
            <v>2.3.3</v>
          </cell>
          <cell r="D211" t="str">
            <v>PRODUCTOS DE PAPEL , CARTON E IMPRESOS</v>
          </cell>
          <cell r="E211">
            <v>8741471</v>
          </cell>
          <cell r="F211">
            <v>3551485</v>
          </cell>
          <cell r="G211">
            <v>12292956</v>
          </cell>
          <cell r="H211">
            <v>0</v>
          </cell>
        </row>
        <row r="212">
          <cell r="C212" t="str">
            <v>2.3.3.1</v>
          </cell>
          <cell r="D212" t="str">
            <v>Papel de escritorio</v>
          </cell>
          <cell r="E212">
            <v>7200000</v>
          </cell>
          <cell r="F212">
            <v>0</v>
          </cell>
          <cell r="G212">
            <v>7200000</v>
          </cell>
          <cell r="H212">
            <v>0</v>
          </cell>
        </row>
        <row r="213">
          <cell r="C213" t="str">
            <v>2.3.3.1.01</v>
          </cell>
          <cell r="D213" t="str">
            <v>Papel de escritorio</v>
          </cell>
          <cell r="E213">
            <v>7200000</v>
          </cell>
          <cell r="F213">
            <v>0</v>
          </cell>
          <cell r="G213">
            <v>7200000</v>
          </cell>
          <cell r="H213">
            <v>0</v>
          </cell>
        </row>
        <row r="214">
          <cell r="C214" t="str">
            <v>2.3.3.2</v>
          </cell>
          <cell r="D214" t="str">
            <v xml:space="preserve">Productos de papel y carton </v>
          </cell>
          <cell r="E214">
            <v>541471</v>
          </cell>
          <cell r="F214">
            <v>1501485</v>
          </cell>
          <cell r="G214">
            <v>2042956</v>
          </cell>
          <cell r="H214">
            <v>0</v>
          </cell>
        </row>
        <row r="215">
          <cell r="C215" t="str">
            <v>2.3.3.2.01</v>
          </cell>
          <cell r="D215" t="str">
            <v xml:space="preserve">Productos de papel y carton </v>
          </cell>
          <cell r="E215">
            <v>541471</v>
          </cell>
          <cell r="F215">
            <v>1501485</v>
          </cell>
          <cell r="G215">
            <v>2042956</v>
          </cell>
          <cell r="H215">
            <v>0</v>
          </cell>
        </row>
        <row r="216">
          <cell r="C216" t="str">
            <v>2.3.3.3</v>
          </cell>
          <cell r="D216" t="str">
            <v>Productos de artes gráficas</v>
          </cell>
          <cell r="E216">
            <v>0</v>
          </cell>
          <cell r="F216">
            <v>50000</v>
          </cell>
          <cell r="G216">
            <v>50000</v>
          </cell>
          <cell r="H216">
            <v>0</v>
          </cell>
        </row>
        <row r="217">
          <cell r="C217" t="str">
            <v>2.3.3.3.01</v>
          </cell>
          <cell r="D217" t="str">
            <v>Productos de artes graficas</v>
          </cell>
          <cell r="E217">
            <v>0</v>
          </cell>
          <cell r="F217">
            <v>50000</v>
          </cell>
          <cell r="G217">
            <v>50000</v>
          </cell>
          <cell r="H217">
            <v>0</v>
          </cell>
        </row>
        <row r="218">
          <cell r="C218" t="str">
            <v>2.3.3.4</v>
          </cell>
          <cell r="D218" t="str">
            <v>Libros, Revistas y periódicos</v>
          </cell>
          <cell r="E218">
            <v>1000000</v>
          </cell>
          <cell r="F218">
            <v>2000000</v>
          </cell>
          <cell r="G218">
            <v>3000000</v>
          </cell>
          <cell r="H218">
            <v>0</v>
          </cell>
        </row>
        <row r="219">
          <cell r="C219" t="str">
            <v>2.3.3.4.01</v>
          </cell>
          <cell r="D219" t="str">
            <v>Libros, Revistas y periódicos</v>
          </cell>
          <cell r="E219">
            <v>1000000</v>
          </cell>
          <cell r="F219">
            <v>2000000</v>
          </cell>
          <cell r="G219">
            <v>3000000</v>
          </cell>
          <cell r="H219">
            <v>0</v>
          </cell>
        </row>
        <row r="220">
          <cell r="C220" t="str">
            <v>2.3.3.5</v>
          </cell>
          <cell r="D220" t="str">
            <v>Textos de enseñanza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C221" t="str">
            <v>2.3.3.5.01</v>
          </cell>
          <cell r="D221" t="str">
            <v>Textos de enseñanza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C222" t="str">
            <v xml:space="preserve">2.3.4 </v>
          </cell>
          <cell r="D222" t="str">
            <v>PRODUCTOS FARMACEUTICOS</v>
          </cell>
          <cell r="E222">
            <v>227355</v>
          </cell>
          <cell r="F222">
            <v>1366135.81</v>
          </cell>
          <cell r="G222">
            <v>1593490.81</v>
          </cell>
          <cell r="H222">
            <v>0</v>
          </cell>
        </row>
        <row r="223">
          <cell r="C223" t="str">
            <v>2.3.4.1</v>
          </cell>
          <cell r="D223" t="str">
            <v>Productos medicinales para uso humano</v>
          </cell>
          <cell r="E223">
            <v>227355</v>
          </cell>
          <cell r="F223">
            <v>1366135.81</v>
          </cell>
          <cell r="G223">
            <v>1593490.81</v>
          </cell>
          <cell r="H223">
            <v>0</v>
          </cell>
        </row>
        <row r="224">
          <cell r="C224" t="str">
            <v>2.3.4.1.01</v>
          </cell>
          <cell r="D224" t="str">
            <v>Productos medicinales para uso humano</v>
          </cell>
          <cell r="E224">
            <v>227355</v>
          </cell>
          <cell r="F224">
            <v>1366135.81</v>
          </cell>
          <cell r="G224">
            <v>1593490.81</v>
          </cell>
          <cell r="H224">
            <v>0</v>
          </cell>
        </row>
        <row r="225">
          <cell r="C225" t="str">
            <v>2.3.5</v>
          </cell>
          <cell r="D225" t="str">
            <v>PRODUCTOS DE CUERO, CAUCHO Y PLASTICOS</v>
          </cell>
          <cell r="E225">
            <v>4000</v>
          </cell>
          <cell r="F225">
            <v>282305</v>
          </cell>
          <cell r="G225">
            <v>286305</v>
          </cell>
          <cell r="H225">
            <v>0</v>
          </cell>
        </row>
        <row r="226">
          <cell r="C226" t="str">
            <v>2.3.5.1</v>
          </cell>
          <cell r="D226" t="str">
            <v>Productos de Cueros y Pieles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C227" t="str">
            <v>2.3.5.1.01</v>
          </cell>
          <cell r="D227" t="str">
            <v>Productos de cueros y pieles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C228" t="str">
            <v>2.3.5.2</v>
          </cell>
          <cell r="D228" t="str">
            <v>Productos de cuero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C229" t="str">
            <v>2.3.5.2.01</v>
          </cell>
          <cell r="D229" t="str">
            <v>Productos de cuero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C230" t="str">
            <v>2.3.5.3</v>
          </cell>
          <cell r="D230" t="str">
            <v>Llantas y neumáticos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C231" t="str">
            <v>2.3.5.3.01</v>
          </cell>
          <cell r="D231" t="str">
            <v>Llantas y neumáticos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C232" t="str">
            <v>2.3.5.4</v>
          </cell>
          <cell r="D232" t="str">
            <v>Artículos de caucho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C233" t="str">
            <v>2.3.5.4.01</v>
          </cell>
          <cell r="D233" t="str">
            <v>Artículos de caucho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 t="str">
            <v>2.3.5.5</v>
          </cell>
          <cell r="D234" t="str">
            <v>Articulos de plásticos</v>
          </cell>
          <cell r="E234">
            <v>4000</v>
          </cell>
          <cell r="F234">
            <v>282305</v>
          </cell>
          <cell r="G234">
            <v>286305</v>
          </cell>
          <cell r="H234">
            <v>0</v>
          </cell>
        </row>
        <row r="235">
          <cell r="C235" t="str">
            <v>2.3.5.5.01</v>
          </cell>
          <cell r="D235" t="str">
            <v>Articulos de plásticos</v>
          </cell>
          <cell r="E235">
            <v>4000</v>
          </cell>
          <cell r="F235">
            <v>282305</v>
          </cell>
          <cell r="G235">
            <v>286305</v>
          </cell>
          <cell r="H235">
            <v>0</v>
          </cell>
        </row>
        <row r="236">
          <cell r="C236" t="str">
            <v>2.3.6</v>
          </cell>
          <cell r="D236" t="str">
            <v>PRODUCTOS DE MINERALES, METALICOS Y NO METALICOS</v>
          </cell>
          <cell r="E236">
            <v>264006</v>
          </cell>
          <cell r="F236">
            <v>955475</v>
          </cell>
          <cell r="G236">
            <v>1219481</v>
          </cell>
          <cell r="H236">
            <v>0</v>
          </cell>
        </row>
        <row r="237">
          <cell r="C237" t="str">
            <v>2.3.6.1</v>
          </cell>
          <cell r="D237" t="str">
            <v>Productos de cemento, cal, asbesto, yeso y arcilla</v>
          </cell>
          <cell r="E237">
            <v>4000</v>
          </cell>
          <cell r="F237">
            <v>50000</v>
          </cell>
          <cell r="G237">
            <v>54000</v>
          </cell>
          <cell r="H237">
            <v>0</v>
          </cell>
        </row>
        <row r="238">
          <cell r="C238" t="str">
            <v>2.3.6.1.01</v>
          </cell>
          <cell r="D238" t="str">
            <v>Productos de cemento</v>
          </cell>
          <cell r="E238">
            <v>4000</v>
          </cell>
          <cell r="F238">
            <v>0</v>
          </cell>
          <cell r="G238">
            <v>4000</v>
          </cell>
          <cell r="H238">
            <v>0</v>
          </cell>
        </row>
        <row r="239">
          <cell r="C239" t="str">
            <v>2.3.6.1.02</v>
          </cell>
          <cell r="D239" t="str">
            <v>Productos de cal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>2.3.6.1.03</v>
          </cell>
          <cell r="D240" t="str">
            <v>Productos de asbestos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>2.3.6.1.04</v>
          </cell>
          <cell r="D241" t="str">
            <v>Productos de yeso</v>
          </cell>
          <cell r="E241">
            <v>0</v>
          </cell>
          <cell r="F241">
            <v>50000</v>
          </cell>
          <cell r="G241">
            <v>50000</v>
          </cell>
          <cell r="H241">
            <v>0</v>
          </cell>
        </row>
        <row r="242">
          <cell r="C242" t="str">
            <v>2.3.6.1.05</v>
          </cell>
          <cell r="D242" t="str">
            <v>Productos de arcilla y derivados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C243" t="str">
            <v>2.3.6.2</v>
          </cell>
          <cell r="D243" t="str">
            <v>Productos de vidrio, loza y porcelana</v>
          </cell>
          <cell r="E243">
            <v>0</v>
          </cell>
          <cell r="F243">
            <v>1800</v>
          </cell>
          <cell r="G243">
            <v>1800</v>
          </cell>
          <cell r="H243">
            <v>0</v>
          </cell>
        </row>
        <row r="244">
          <cell r="C244" t="str">
            <v>2.3.6.2.01</v>
          </cell>
          <cell r="D244" t="str">
            <v>Productos de vidrio</v>
          </cell>
          <cell r="E244">
            <v>0</v>
          </cell>
          <cell r="F244">
            <v>1800</v>
          </cell>
          <cell r="G244">
            <v>1800</v>
          </cell>
          <cell r="H244">
            <v>0</v>
          </cell>
        </row>
        <row r="245">
          <cell r="C245" t="str">
            <v>2.3.6.2.02</v>
          </cell>
          <cell r="D245" t="str">
            <v>Productos de loza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C246" t="str">
            <v>2.3.6.2.03</v>
          </cell>
          <cell r="D246" t="str">
            <v>Productos de porcelana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C247" t="str">
            <v>2.3.6.3</v>
          </cell>
          <cell r="D247" t="str">
            <v>Productos metalicos y sus derivados</v>
          </cell>
          <cell r="E247">
            <v>260006</v>
          </cell>
          <cell r="F247">
            <v>853675</v>
          </cell>
          <cell r="G247">
            <v>1113681</v>
          </cell>
          <cell r="H247">
            <v>0</v>
          </cell>
        </row>
        <row r="248">
          <cell r="C248" t="str">
            <v>2.3.6.3.04</v>
          </cell>
          <cell r="D248" t="str">
            <v>Herramientas menores</v>
          </cell>
          <cell r="E248">
            <v>92750</v>
          </cell>
          <cell r="F248">
            <v>309850</v>
          </cell>
          <cell r="G248">
            <v>402600</v>
          </cell>
          <cell r="H248">
            <v>0</v>
          </cell>
        </row>
        <row r="249">
          <cell r="C249" t="str">
            <v>2.3.6.3.06</v>
          </cell>
          <cell r="D249" t="str">
            <v>Productos metálicos</v>
          </cell>
          <cell r="E249">
            <v>167256</v>
          </cell>
          <cell r="F249">
            <v>543825</v>
          </cell>
          <cell r="G249">
            <v>711081</v>
          </cell>
          <cell r="H249">
            <v>0</v>
          </cell>
        </row>
        <row r="250">
          <cell r="C250" t="str">
            <v>2.3.6.4</v>
          </cell>
          <cell r="D250" t="str">
            <v>Minerales</v>
          </cell>
          <cell r="E250">
            <v>0</v>
          </cell>
          <cell r="F250">
            <v>50000</v>
          </cell>
          <cell r="G250">
            <v>50000</v>
          </cell>
          <cell r="H250">
            <v>0</v>
          </cell>
        </row>
        <row r="251">
          <cell r="C251" t="str">
            <v>2.3.6.4.04</v>
          </cell>
          <cell r="D251" t="str">
            <v>Piedra, arcilla y arena</v>
          </cell>
          <cell r="E251">
            <v>0</v>
          </cell>
          <cell r="F251">
            <v>50000</v>
          </cell>
          <cell r="G251">
            <v>50000</v>
          </cell>
          <cell r="H251">
            <v>0</v>
          </cell>
        </row>
        <row r="252">
          <cell r="C252" t="str">
            <v>2.3.7</v>
          </cell>
          <cell r="D252" t="str">
            <v>COMBUSTIBLE, LUBRICANTES, PRODUCTOS QUIMICOS Y CONEXOS</v>
          </cell>
          <cell r="E252">
            <v>6642621</v>
          </cell>
          <cell r="F252">
            <v>3196088.5</v>
          </cell>
          <cell r="G252">
            <v>9838709.5</v>
          </cell>
          <cell r="H252">
            <v>0</v>
          </cell>
        </row>
        <row r="253">
          <cell r="C253" t="str">
            <v>2.3.7.1</v>
          </cell>
          <cell r="D253" t="str">
            <v>Combustibles y Lubricantes</v>
          </cell>
          <cell r="E253">
            <v>4605700</v>
          </cell>
          <cell r="F253">
            <v>2600000</v>
          </cell>
          <cell r="G253">
            <v>7205700</v>
          </cell>
          <cell r="H253">
            <v>0</v>
          </cell>
        </row>
        <row r="254">
          <cell r="C254" t="str">
            <v>2.3.7.1.01</v>
          </cell>
          <cell r="D254" t="str">
            <v>Gasolina</v>
          </cell>
          <cell r="E254">
            <v>2700000</v>
          </cell>
          <cell r="F254">
            <v>1000000</v>
          </cell>
          <cell r="G254">
            <v>3700000</v>
          </cell>
          <cell r="H254">
            <v>0</v>
          </cell>
        </row>
        <row r="255">
          <cell r="C255" t="str">
            <v>2.3.7.1.02</v>
          </cell>
          <cell r="D255" t="str">
            <v>Gasoil</v>
          </cell>
          <cell r="E255">
            <v>1200000</v>
          </cell>
          <cell r="F255">
            <v>1600000</v>
          </cell>
          <cell r="G255">
            <v>2800000</v>
          </cell>
          <cell r="H255">
            <v>0</v>
          </cell>
        </row>
        <row r="256">
          <cell r="C256" t="str">
            <v>2.3.7.1.04</v>
          </cell>
          <cell r="D256" t="str">
            <v>Gas GLP</v>
          </cell>
          <cell r="E256">
            <v>700000</v>
          </cell>
          <cell r="F256">
            <v>0</v>
          </cell>
          <cell r="G256">
            <v>700000</v>
          </cell>
          <cell r="H256">
            <v>0</v>
          </cell>
        </row>
        <row r="257">
          <cell r="C257" t="str">
            <v>2.3.7.1.05</v>
          </cell>
          <cell r="D257" t="str">
            <v>Aceites y Grasas</v>
          </cell>
          <cell r="E257">
            <v>5700</v>
          </cell>
          <cell r="F257">
            <v>0</v>
          </cell>
          <cell r="G257">
            <v>5700</v>
          </cell>
          <cell r="H257">
            <v>0</v>
          </cell>
        </row>
        <row r="258">
          <cell r="C258" t="str">
            <v>2.3.7.1.06</v>
          </cell>
          <cell r="D258" t="str">
            <v>Lubricantes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</row>
        <row r="259">
          <cell r="C259" t="str">
            <v>2.3.7.1.07</v>
          </cell>
          <cell r="D259" t="str">
            <v>Gas natural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C260" t="str">
            <v>2.3.7.1.99</v>
          </cell>
          <cell r="D260" t="str">
            <v>Otros combustibles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C261" t="str">
            <v>2.3.7.2</v>
          </cell>
          <cell r="D261" t="str">
            <v xml:space="preserve"> Productos Químicos y Conexos</v>
          </cell>
          <cell r="E261">
            <v>2036921</v>
          </cell>
          <cell r="F261">
            <v>596088.5</v>
          </cell>
          <cell r="G261">
            <v>2633009.5</v>
          </cell>
          <cell r="H261">
            <v>0</v>
          </cell>
        </row>
        <row r="262">
          <cell r="C262" t="str">
            <v>2.3.7.2.01</v>
          </cell>
          <cell r="D262" t="str">
            <v>Productos explosivos y pirotecnia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C263" t="str">
            <v>2.3.7.2.02</v>
          </cell>
          <cell r="D263" t="str">
            <v>Productos fotoquínicos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C264" t="str">
            <v>2.3.7.2.03</v>
          </cell>
          <cell r="D264" t="str">
            <v>Productos quimicos de uso personal y de laboratorios</v>
          </cell>
          <cell r="E264">
            <v>171921</v>
          </cell>
          <cell r="F264">
            <v>296088.5</v>
          </cell>
          <cell r="G264">
            <v>468009.5</v>
          </cell>
          <cell r="H264">
            <v>0</v>
          </cell>
        </row>
        <row r="265">
          <cell r="C265" t="str">
            <v>2.3.7.2.04</v>
          </cell>
          <cell r="D265" t="str">
            <v>Abonos y fertilizantes</v>
          </cell>
          <cell r="E265">
            <v>10000</v>
          </cell>
          <cell r="F265">
            <v>0</v>
          </cell>
          <cell r="G265">
            <v>10000</v>
          </cell>
          <cell r="H265">
            <v>0</v>
          </cell>
        </row>
        <row r="266">
          <cell r="C266" t="str">
            <v>2.3.7.2.05</v>
          </cell>
          <cell r="D266" t="str">
            <v>Insecticidas, fumigantes y otros</v>
          </cell>
          <cell r="E266">
            <v>10000</v>
          </cell>
          <cell r="F266">
            <v>0</v>
          </cell>
          <cell r="G266">
            <v>10000</v>
          </cell>
          <cell r="H266">
            <v>0</v>
          </cell>
        </row>
        <row r="267">
          <cell r="C267" t="str">
            <v>2.3.7.2.06</v>
          </cell>
          <cell r="D267" t="str">
            <v>Pinturas, lacas, barnices, diluyentes y absorbentes para pinturas</v>
          </cell>
          <cell r="E267">
            <v>1815000</v>
          </cell>
          <cell r="F267">
            <v>0</v>
          </cell>
          <cell r="G267">
            <v>1815000</v>
          </cell>
          <cell r="H267">
            <v>0</v>
          </cell>
        </row>
        <row r="268">
          <cell r="C268" t="str">
            <v>2.3.7.2.07</v>
          </cell>
          <cell r="D268" t="str">
            <v>Productos químicos para saneamiento de las aguas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</row>
        <row r="269">
          <cell r="C269" t="str">
            <v>2.3.7.2.99</v>
          </cell>
          <cell r="D269" t="str">
            <v>Otros productos quimicos y conexos</v>
          </cell>
          <cell r="E269">
            <v>30000</v>
          </cell>
          <cell r="F269">
            <v>300000</v>
          </cell>
          <cell r="G269">
            <v>330000</v>
          </cell>
          <cell r="H269">
            <v>0</v>
          </cell>
        </row>
        <row r="270">
          <cell r="C270" t="str">
            <v>2.3.9</v>
          </cell>
          <cell r="D270" t="str">
            <v>PRODUCTOS Y UTILES VARIOS</v>
          </cell>
          <cell r="E270">
            <v>52549882</v>
          </cell>
          <cell r="F270">
            <v>-14876525.969999999</v>
          </cell>
          <cell r="G270">
            <v>37673356.030000001</v>
          </cell>
          <cell r="H270">
            <v>0</v>
          </cell>
        </row>
        <row r="271">
          <cell r="C271" t="str">
            <v>2.3.9.1</v>
          </cell>
          <cell r="D271" t="str">
            <v xml:space="preserve">Material para limpieza </v>
          </cell>
          <cell r="E271">
            <v>2927849</v>
          </cell>
          <cell r="F271">
            <v>832437.2</v>
          </cell>
          <cell r="G271">
            <v>3760286.2</v>
          </cell>
          <cell r="H271">
            <v>0</v>
          </cell>
        </row>
        <row r="272">
          <cell r="C272" t="str">
            <v>2.3.9.1.01</v>
          </cell>
          <cell r="D272" t="str">
            <v>Material para limpieza e higiene</v>
          </cell>
          <cell r="E272">
            <v>2895949</v>
          </cell>
          <cell r="F272">
            <v>527187.19999999995</v>
          </cell>
          <cell r="G272">
            <v>3423136.2</v>
          </cell>
          <cell r="H272">
            <v>0</v>
          </cell>
        </row>
        <row r="273">
          <cell r="C273" t="str">
            <v>2.3.9.1.02</v>
          </cell>
          <cell r="D273" t="str">
            <v>Material para limpieza e higiene personal</v>
          </cell>
          <cell r="E273">
            <v>31900</v>
          </cell>
          <cell r="F273">
            <v>305250</v>
          </cell>
          <cell r="G273">
            <v>337150</v>
          </cell>
          <cell r="H273">
            <v>0</v>
          </cell>
        </row>
        <row r="274">
          <cell r="C274" t="str">
            <v>2.3.9.2</v>
          </cell>
          <cell r="D274" t="str">
            <v>Utiles y materiales de escritorio, oficina, informática, escolares y de enseñanza</v>
          </cell>
          <cell r="E274">
            <v>4589768</v>
          </cell>
          <cell r="F274">
            <v>6060927.4700000007</v>
          </cell>
          <cell r="G274">
            <v>10650695.470000001</v>
          </cell>
          <cell r="H274">
            <v>0</v>
          </cell>
        </row>
        <row r="275">
          <cell r="C275" t="str">
            <v>2.3.9.2.01</v>
          </cell>
          <cell r="D275" t="str">
            <v>Utiles y materiales de escritorio, oficina e informática</v>
          </cell>
          <cell r="E275">
            <v>4579372</v>
          </cell>
          <cell r="F275">
            <v>1433446.9</v>
          </cell>
          <cell r="G275">
            <v>6012818.9000000004</v>
          </cell>
          <cell r="H275">
            <v>0</v>
          </cell>
        </row>
        <row r="276">
          <cell r="C276" t="str">
            <v>2.3.9.2.02</v>
          </cell>
          <cell r="D276" t="str">
            <v>Utiles y materiales escolares y de enseñanzas</v>
          </cell>
          <cell r="E276">
            <v>10396</v>
          </cell>
          <cell r="F276">
            <v>4627480.57</v>
          </cell>
          <cell r="G276">
            <v>4637876.57</v>
          </cell>
          <cell r="H276">
            <v>0</v>
          </cell>
        </row>
        <row r="277">
          <cell r="C277" t="str">
            <v>2.3.9.3</v>
          </cell>
          <cell r="D277" t="str">
            <v>Utiles menores médico quirúrgico y de laboratorio</v>
          </cell>
          <cell r="E277">
            <v>1106549</v>
          </cell>
          <cell r="F277">
            <v>4291564.71</v>
          </cell>
          <cell r="G277">
            <v>5398113.71</v>
          </cell>
          <cell r="H277">
            <v>0</v>
          </cell>
        </row>
        <row r="278">
          <cell r="C278" t="str">
            <v>2.3.9.3.01</v>
          </cell>
          <cell r="D278" t="str">
            <v>Utiles menores medico quirúrgico y de laboratorio</v>
          </cell>
          <cell r="E278">
            <v>1106549</v>
          </cell>
          <cell r="F278">
            <v>4291564.71</v>
          </cell>
          <cell r="G278">
            <v>5398113.71</v>
          </cell>
          <cell r="H278">
            <v>0</v>
          </cell>
        </row>
        <row r="279">
          <cell r="C279" t="str">
            <v>2.3.9.4</v>
          </cell>
          <cell r="D279" t="str">
            <v>Utiles destinados a actividades deportivas, culturales y recreativas</v>
          </cell>
          <cell r="E279">
            <v>266695</v>
          </cell>
          <cell r="F279">
            <v>4293659.79</v>
          </cell>
          <cell r="G279">
            <v>4560354.79</v>
          </cell>
          <cell r="H279">
            <v>0</v>
          </cell>
        </row>
        <row r="280">
          <cell r="C280" t="str">
            <v>2.3.9.4.01</v>
          </cell>
          <cell r="D280" t="str">
            <v>Utiles destinados a actividades deportivas, culturales y recreativas</v>
          </cell>
          <cell r="E280">
            <v>266695</v>
          </cell>
          <cell r="F280">
            <v>4293659.79</v>
          </cell>
          <cell r="G280">
            <v>4560354.79</v>
          </cell>
          <cell r="H280">
            <v>0</v>
          </cell>
        </row>
        <row r="281">
          <cell r="C281" t="str">
            <v>2.3.9.5</v>
          </cell>
          <cell r="D281" t="str">
            <v>Utiles de cocina y comedor</v>
          </cell>
          <cell r="E281">
            <v>197000</v>
          </cell>
          <cell r="F281">
            <v>500000</v>
          </cell>
          <cell r="G281">
            <v>697000</v>
          </cell>
          <cell r="H281">
            <v>0</v>
          </cell>
        </row>
        <row r="282">
          <cell r="C282" t="str">
            <v>2.3.9.5.01</v>
          </cell>
          <cell r="D282" t="str">
            <v>Utiles de cocina y comedor</v>
          </cell>
          <cell r="E282">
            <v>197000</v>
          </cell>
          <cell r="F282">
            <v>500000</v>
          </cell>
          <cell r="G282">
            <v>697000</v>
          </cell>
          <cell r="H282">
            <v>0</v>
          </cell>
        </row>
        <row r="283">
          <cell r="C283" t="str">
            <v>2.3.9.6</v>
          </cell>
          <cell r="D283" t="str">
            <v>Productos eléctricos y afines</v>
          </cell>
          <cell r="E283">
            <v>811729</v>
          </cell>
          <cell r="F283">
            <v>1688271</v>
          </cell>
          <cell r="G283">
            <v>2500000</v>
          </cell>
          <cell r="H283">
            <v>0</v>
          </cell>
        </row>
        <row r="284">
          <cell r="C284" t="str">
            <v>2.3.9.6.01</v>
          </cell>
          <cell r="D284" t="str">
            <v>Productos electricos y afines</v>
          </cell>
          <cell r="E284">
            <v>811729</v>
          </cell>
          <cell r="F284">
            <v>1688271</v>
          </cell>
          <cell r="G284">
            <v>2500000</v>
          </cell>
          <cell r="H284">
            <v>0</v>
          </cell>
        </row>
        <row r="285">
          <cell r="C285" t="str">
            <v>2.3.9.7</v>
          </cell>
          <cell r="D285" t="str">
            <v>Productos y Utiles Veterinarios</v>
          </cell>
          <cell r="E285">
            <v>0</v>
          </cell>
          <cell r="F285">
            <v>50000</v>
          </cell>
          <cell r="G285">
            <v>50000</v>
          </cell>
          <cell r="H285">
            <v>0</v>
          </cell>
        </row>
        <row r="286">
          <cell r="C286" t="str">
            <v>2.3.9.7.01</v>
          </cell>
          <cell r="D286" t="str">
            <v>Productos y útiles veterinarios</v>
          </cell>
          <cell r="E286">
            <v>0</v>
          </cell>
          <cell r="F286">
            <v>50000</v>
          </cell>
          <cell r="G286">
            <v>50000</v>
          </cell>
          <cell r="H286">
            <v>0</v>
          </cell>
        </row>
        <row r="287">
          <cell r="C287" t="str">
            <v>2.3.9.8</v>
          </cell>
          <cell r="D287" t="str">
            <v>Respuestos y accesorios menores</v>
          </cell>
          <cell r="E287">
            <v>434880</v>
          </cell>
          <cell r="F287">
            <v>2483885.6800000002</v>
          </cell>
          <cell r="G287">
            <v>2918765.68</v>
          </cell>
          <cell r="H287">
            <v>0</v>
          </cell>
        </row>
        <row r="288">
          <cell r="C288" t="str">
            <v>2.3.9.8.01</v>
          </cell>
          <cell r="D288" t="str">
            <v>Repuestos</v>
          </cell>
          <cell r="E288">
            <v>254880</v>
          </cell>
          <cell r="F288">
            <v>1163885.6800000002</v>
          </cell>
          <cell r="G288">
            <v>1418765.6800000002</v>
          </cell>
          <cell r="H288">
            <v>0</v>
          </cell>
        </row>
        <row r="289">
          <cell r="C289" t="str">
            <v>2.3.9.8.02</v>
          </cell>
          <cell r="D289" t="str">
            <v>Accesorios</v>
          </cell>
          <cell r="E289">
            <v>180000</v>
          </cell>
          <cell r="F289">
            <v>1320000</v>
          </cell>
          <cell r="G289">
            <v>1500000</v>
          </cell>
          <cell r="H289">
            <v>0</v>
          </cell>
        </row>
        <row r="290">
          <cell r="C290" t="str">
            <v>2.3.9.9</v>
          </cell>
          <cell r="D290" t="str">
            <v>Productos y utiles no identificados procedentemente</v>
          </cell>
          <cell r="E290">
            <v>42215412</v>
          </cell>
          <cell r="F290">
            <v>-35077271.82</v>
          </cell>
          <cell r="G290">
            <v>7138140.1799999997</v>
          </cell>
          <cell r="H290">
            <v>0</v>
          </cell>
        </row>
        <row r="291">
          <cell r="C291" t="str">
            <v>2.3.9.9.01</v>
          </cell>
          <cell r="D291" t="str">
            <v>Productos y útiles varios n.i.p</v>
          </cell>
          <cell r="E291">
            <v>40790750</v>
          </cell>
          <cell r="F291">
            <v>-40733550</v>
          </cell>
          <cell r="G291">
            <v>57200</v>
          </cell>
          <cell r="H291">
            <v>0</v>
          </cell>
        </row>
        <row r="292">
          <cell r="C292" t="str">
            <v>2.3.9.9.02</v>
          </cell>
          <cell r="D292" t="str">
            <v>Bonos para utiles diversos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C293" t="str">
            <v>2.3.9.9.03</v>
          </cell>
          <cell r="D293" t="str">
            <v>Bonos para asistencia social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C294" t="str">
            <v>2.3.9.9.04</v>
          </cell>
          <cell r="D294" t="str">
            <v>Productos y Utiles de defensa y seguridad</v>
          </cell>
          <cell r="E294">
            <v>60350</v>
          </cell>
          <cell r="F294">
            <v>1652058.1800000002</v>
          </cell>
          <cell r="G294">
            <v>1712408.1800000002</v>
          </cell>
          <cell r="H294">
            <v>0</v>
          </cell>
        </row>
        <row r="295">
          <cell r="C295" t="str">
            <v>2.3.9.9.05</v>
          </cell>
          <cell r="D295" t="str">
            <v>Productos y Utiles Diversos</v>
          </cell>
          <cell r="E295">
            <v>1364312</v>
          </cell>
          <cell r="F295">
            <v>4004220</v>
          </cell>
          <cell r="G295">
            <v>5368532</v>
          </cell>
          <cell r="H295">
            <v>0</v>
          </cell>
        </row>
        <row r="296">
          <cell r="C296">
            <v>2.4</v>
          </cell>
          <cell r="D296" t="str">
            <v>TRANSFERENCIAS CORRIENTES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 t="str">
            <v>2.4.1</v>
          </cell>
          <cell r="D297" t="str">
            <v>TRANSFERENCIAS CORRIENTES AL SECTOR PRIVADO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C298" t="str">
            <v>2.4.1.1</v>
          </cell>
          <cell r="D298" t="str">
            <v>Prestaciones a la seguridad social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C299" t="str">
            <v>2.4.1.1.01</v>
          </cell>
          <cell r="D299" t="str">
            <v>Pensiones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C300" t="str">
            <v>2.4.1.1.02</v>
          </cell>
          <cell r="D300" t="str">
            <v>Jubilaciones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C301" t="str">
            <v>2.4.1.1.03</v>
          </cell>
          <cell r="D301" t="str">
            <v>Indemnización laboral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C302" t="str">
            <v>2.4.1.1.04</v>
          </cell>
          <cell r="D302" t="str">
            <v>Nuevas pensiones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C303" t="str">
            <v>2.4.1.1.05</v>
          </cell>
          <cell r="D303" t="str">
            <v>Pensiones a personal policial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C304" t="str">
            <v>2.4.1.1.06</v>
          </cell>
          <cell r="D304" t="str">
            <v>Pensiones para choferes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C305" t="str">
            <v>2.4.1.1.07</v>
          </cell>
          <cell r="D305" t="str">
            <v>Pensiones Solidarias de Régimen Subsidiado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C306" t="str">
            <v>2.4.1.2</v>
          </cell>
          <cell r="D306" t="str">
            <v>Ayuda y donacion a personas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C307" t="str">
            <v>2.4.1.2.01</v>
          </cell>
          <cell r="D307" t="str">
            <v>Ayuda y donaciones programadas a hogares y personas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C308" t="str">
            <v>2.4.1.2.02</v>
          </cell>
          <cell r="D308" t="str">
            <v>Ayuda y donaciones ocasionales a hogares y personas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C309" t="str">
            <v>2.4.1.5</v>
          </cell>
          <cell r="D309" t="str">
            <v>Transferencias corrientes del sector privado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C310" t="str">
            <v>2.4.1.5.01</v>
          </cell>
          <cell r="D310" t="str">
            <v>Transferencias corrientes del sector privado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C311" t="str">
            <v>2.4.1.6</v>
          </cell>
          <cell r="D311" t="str">
            <v>Transferencias corrientes ocasionales a asociaciones sin fines de lucro y partidos políticos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C312" t="str">
            <v>2.4.1.6.01</v>
          </cell>
          <cell r="D312" t="str">
            <v>Transferencias corrientes programadas a asociaciones sin fines de lucro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C313" t="str">
            <v>2.4.1.6.04</v>
          </cell>
          <cell r="D313" t="str">
            <v>Transferencias para investigación, innovación, fomento y desarrollo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C314" t="str">
            <v>2.4.1.6.05</v>
          </cell>
          <cell r="D314" t="str">
            <v>Transferencias corrientes ocasionales a asociaciones sin fines de lucro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C315" t="str">
            <v>2.4.7</v>
          </cell>
          <cell r="D315" t="str">
            <v>TRANSFERENCIAS CORRIENTES AL SECTOR EXTERNO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C316" t="str">
            <v>2.4.7.2</v>
          </cell>
          <cell r="D316" t="str">
            <v>Transferencia corrientes a organismos internacionales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C317" t="str">
            <v>2.4.7.2.01</v>
          </cell>
          <cell r="D317" t="str">
            <v>Transferencia corrientes a organismos internacionales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C318" t="str">
            <v>2.4.7.3</v>
          </cell>
          <cell r="D318" t="str">
            <v>Transferencias corrientes al sector privado externo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C319" t="str">
            <v>2.4.7.3.01</v>
          </cell>
          <cell r="D319" t="str">
            <v>Transferencias corrientes al sector privado externo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C320">
            <v>2.6</v>
          </cell>
          <cell r="D320" t="str">
            <v>BIENES , MUEBLES, INMUEBLES E INTANGIBLES</v>
          </cell>
          <cell r="E320">
            <v>4287036</v>
          </cell>
          <cell r="F320">
            <v>9171570.1999999993</v>
          </cell>
          <cell r="G320">
            <v>13458606.199999999</v>
          </cell>
          <cell r="H320">
            <v>0</v>
          </cell>
        </row>
        <row r="321">
          <cell r="C321" t="str">
            <v>2.6.1</v>
          </cell>
          <cell r="D321" t="str">
            <v>MOBILIARIO Y EQUIPO</v>
          </cell>
          <cell r="E321">
            <v>2663700</v>
          </cell>
          <cell r="F321">
            <v>1550838.12</v>
          </cell>
          <cell r="G321">
            <v>4214538.12</v>
          </cell>
          <cell r="H321">
            <v>0</v>
          </cell>
        </row>
        <row r="322">
          <cell r="C322" t="str">
            <v>2.6.1.1</v>
          </cell>
          <cell r="D322" t="str">
            <v>Muebles y equipos de oficina y estanderia</v>
          </cell>
          <cell r="E322">
            <v>77800</v>
          </cell>
          <cell r="F322">
            <v>274226.03999999998</v>
          </cell>
          <cell r="G322">
            <v>352026.04</v>
          </cell>
          <cell r="H322">
            <v>0</v>
          </cell>
        </row>
        <row r="323">
          <cell r="C323" t="str">
            <v>2.6.1.1.01</v>
          </cell>
          <cell r="D323" t="str">
            <v>Muebles y equipos de oficina y estanderia</v>
          </cell>
          <cell r="E323">
            <v>77800</v>
          </cell>
          <cell r="F323">
            <v>274226.03999999998</v>
          </cell>
          <cell r="G323">
            <v>352026.04</v>
          </cell>
          <cell r="H323">
            <v>0</v>
          </cell>
        </row>
        <row r="324">
          <cell r="C324" t="str">
            <v>2.6.1.2</v>
          </cell>
          <cell r="D324" t="str">
            <v>Muebles de alojamiento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C325" t="str">
            <v>2.6.1.2.01</v>
          </cell>
          <cell r="D325" t="str">
            <v>Muebles de alojamiento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C326" t="str">
            <v>2.6.1.3</v>
          </cell>
          <cell r="D326" t="str">
            <v>Equipos de tecnologia de la información y comunicación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C327" t="str">
            <v>2.6.1.3.01</v>
          </cell>
          <cell r="D327" t="str">
            <v>Equipos de tecnologia de la información y comunicación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C328" t="str">
            <v>2.6.1.4</v>
          </cell>
          <cell r="D328" t="str">
            <v>Electrodomésticos</v>
          </cell>
          <cell r="E328">
            <v>85900</v>
          </cell>
          <cell r="F328">
            <v>326612.08</v>
          </cell>
          <cell r="G328">
            <v>412512.08</v>
          </cell>
          <cell r="H328">
            <v>0</v>
          </cell>
        </row>
        <row r="329">
          <cell r="C329" t="str">
            <v>2.6.1.4.01</v>
          </cell>
          <cell r="D329" t="str">
            <v>Electrodomésticos</v>
          </cell>
          <cell r="E329">
            <v>85900</v>
          </cell>
          <cell r="F329">
            <v>326612.08</v>
          </cell>
          <cell r="G329">
            <v>412512.08</v>
          </cell>
          <cell r="H329">
            <v>0</v>
          </cell>
        </row>
        <row r="330">
          <cell r="C330" t="str">
            <v>2.6.1.9</v>
          </cell>
          <cell r="D330" t="str">
            <v>Otros Mobiliarios y Equipos no Identificados Precedentemente</v>
          </cell>
          <cell r="E330">
            <v>2500000</v>
          </cell>
          <cell r="F330">
            <v>950000</v>
          </cell>
          <cell r="G330">
            <v>3450000</v>
          </cell>
          <cell r="H330">
            <v>0</v>
          </cell>
        </row>
        <row r="331">
          <cell r="C331" t="str">
            <v>2.6.1.9.01</v>
          </cell>
          <cell r="D331" t="str">
            <v>Otros Mobiliarios y Equipos no Identificados Precedentemente</v>
          </cell>
          <cell r="E331">
            <v>2500000</v>
          </cell>
          <cell r="F331">
            <v>950000</v>
          </cell>
          <cell r="G331">
            <v>3450000</v>
          </cell>
          <cell r="H331">
            <v>0</v>
          </cell>
        </row>
        <row r="332">
          <cell r="C332" t="str">
            <v>2.6.2</v>
          </cell>
          <cell r="D332" t="str">
            <v>MOBILIARIO Y EQUIPO AUDIOVISUAL, RECREATIVO Y EDUCACIONAL</v>
          </cell>
          <cell r="E332">
            <v>78985</v>
          </cell>
          <cell r="F332">
            <v>1846997.49</v>
          </cell>
          <cell r="G332">
            <v>1925982.49</v>
          </cell>
          <cell r="H332">
            <v>0</v>
          </cell>
        </row>
        <row r="333">
          <cell r="C333" t="str">
            <v>2.6.2.1</v>
          </cell>
          <cell r="D333" t="str">
            <v>Equipos y aparatos audiovisuales</v>
          </cell>
          <cell r="E333">
            <v>38985</v>
          </cell>
          <cell r="F333">
            <v>0</v>
          </cell>
          <cell r="G333">
            <v>38985</v>
          </cell>
          <cell r="H333">
            <v>0</v>
          </cell>
        </row>
        <row r="334">
          <cell r="C334" t="str">
            <v>2.6.2.1.01</v>
          </cell>
          <cell r="D334" t="str">
            <v>Equipos y aparatos audiovisuales</v>
          </cell>
          <cell r="E334">
            <v>38985</v>
          </cell>
          <cell r="F334">
            <v>0</v>
          </cell>
          <cell r="G334">
            <v>38985</v>
          </cell>
          <cell r="H334">
            <v>0</v>
          </cell>
        </row>
        <row r="335">
          <cell r="C335" t="str">
            <v>2.6.2.2</v>
          </cell>
          <cell r="D335" t="str">
            <v>Aparatos deportivos</v>
          </cell>
          <cell r="E335">
            <v>0</v>
          </cell>
          <cell r="F335">
            <v>298880</v>
          </cell>
          <cell r="G335">
            <v>298880</v>
          </cell>
          <cell r="H335">
            <v>0</v>
          </cell>
        </row>
        <row r="336">
          <cell r="C336" t="str">
            <v>2.6.2.2.01</v>
          </cell>
          <cell r="D336" t="str">
            <v>Aparatos deportivos</v>
          </cell>
          <cell r="E336">
            <v>0</v>
          </cell>
          <cell r="F336">
            <v>298880</v>
          </cell>
          <cell r="G336">
            <v>298880</v>
          </cell>
          <cell r="H336">
            <v>0</v>
          </cell>
        </row>
        <row r="337">
          <cell r="C337" t="str">
            <v>2.6.2.3</v>
          </cell>
          <cell r="D337" t="str">
            <v>Cámaras fotograficas y de video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C338" t="str">
            <v>2.6.2.3.01</v>
          </cell>
          <cell r="D338" t="str">
            <v>Cámaras fotograficas y de video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2.6.2.4</v>
          </cell>
          <cell r="D339" t="str">
            <v>Mobiliario y equipo educacional y recreativo</v>
          </cell>
          <cell r="E339">
            <v>40000</v>
          </cell>
          <cell r="F339">
            <v>1548117.49</v>
          </cell>
          <cell r="G339">
            <v>1588117.49</v>
          </cell>
          <cell r="H339">
            <v>0</v>
          </cell>
        </row>
        <row r="340">
          <cell r="C340" t="str">
            <v>2.6.2.4.01</v>
          </cell>
          <cell r="D340" t="str">
            <v>Mobiliario y equipo educacional y recreativo</v>
          </cell>
          <cell r="E340">
            <v>40000</v>
          </cell>
          <cell r="F340">
            <v>1548117.49</v>
          </cell>
          <cell r="G340">
            <v>1588117.49</v>
          </cell>
          <cell r="H340">
            <v>0</v>
          </cell>
        </row>
        <row r="341">
          <cell r="C341" t="str">
            <v>2.6.3</v>
          </cell>
          <cell r="D341" t="str">
            <v xml:space="preserve">EQUIPO E INSTRUMENTAL, CIENTIFICO Y LABORATORIO </v>
          </cell>
          <cell r="E341">
            <v>130624</v>
          </cell>
          <cell r="F341">
            <v>1115734.5900000001</v>
          </cell>
          <cell r="G341">
            <v>1246358.5900000001</v>
          </cell>
          <cell r="H341">
            <v>0</v>
          </cell>
        </row>
        <row r="342">
          <cell r="C342" t="str">
            <v>2.6.3.1</v>
          </cell>
          <cell r="D342" t="str">
            <v>Equipo médico y de laboratorio</v>
          </cell>
          <cell r="E342">
            <v>130624</v>
          </cell>
          <cell r="F342">
            <v>1115734.5900000001</v>
          </cell>
          <cell r="G342">
            <v>1246358.5900000001</v>
          </cell>
          <cell r="H342">
            <v>0</v>
          </cell>
        </row>
        <row r="343">
          <cell r="C343" t="str">
            <v>2.6.3.1.01</v>
          </cell>
          <cell r="D343" t="str">
            <v>Equipo médico y de laboratorio</v>
          </cell>
          <cell r="E343">
            <v>130624</v>
          </cell>
          <cell r="F343">
            <v>1115734.5900000001</v>
          </cell>
          <cell r="G343">
            <v>1246358.5900000001</v>
          </cell>
          <cell r="H343">
            <v>0</v>
          </cell>
        </row>
        <row r="344">
          <cell r="C344" t="str">
            <v>2.6.3.2</v>
          </cell>
          <cell r="D344" t="str">
            <v>Instrumental medico y de laboratio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C345" t="str">
            <v>2.6.3.2.01</v>
          </cell>
          <cell r="D345" t="str">
            <v>Instrumental medico y de laboratio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C346" t="str">
            <v>2.6.4</v>
          </cell>
          <cell r="D346" t="str">
            <v>VEHICULOS Y EQUIPO DE TRANSPORTE, TRACCION Y ELEVACION</v>
          </cell>
          <cell r="E346">
            <v>0</v>
          </cell>
          <cell r="F346">
            <v>3555000</v>
          </cell>
          <cell r="G346">
            <v>3555000</v>
          </cell>
          <cell r="H346">
            <v>0</v>
          </cell>
        </row>
        <row r="347">
          <cell r="C347" t="str">
            <v>2.6.4.1</v>
          </cell>
          <cell r="D347" t="str">
            <v>Automóviles y Camiones</v>
          </cell>
          <cell r="E347">
            <v>0</v>
          </cell>
          <cell r="F347">
            <v>3122500</v>
          </cell>
          <cell r="G347">
            <v>3122500</v>
          </cell>
          <cell r="H347"/>
        </row>
        <row r="348">
          <cell r="C348" t="str">
            <v>2.6.4.1.01</v>
          </cell>
          <cell r="D348" t="str">
            <v>Automóviles y Camiones</v>
          </cell>
          <cell r="E348">
            <v>0</v>
          </cell>
          <cell r="F348">
            <v>3122500</v>
          </cell>
          <cell r="G348">
            <v>3122500</v>
          </cell>
          <cell r="H348">
            <v>0</v>
          </cell>
        </row>
        <row r="349">
          <cell r="C349" t="str">
            <v>2.6.4.6</v>
          </cell>
          <cell r="D349" t="str">
            <v>Equipo de tracción</v>
          </cell>
          <cell r="E349">
            <v>0</v>
          </cell>
          <cell r="F349">
            <v>155000</v>
          </cell>
          <cell r="G349">
            <v>155000</v>
          </cell>
          <cell r="H349">
            <v>0</v>
          </cell>
        </row>
        <row r="350">
          <cell r="C350" t="str">
            <v>2.6.4.6.01</v>
          </cell>
          <cell r="D350" t="str">
            <v>Equipo de tracción</v>
          </cell>
          <cell r="E350">
            <v>0</v>
          </cell>
          <cell r="F350">
            <v>155000</v>
          </cell>
          <cell r="G350">
            <v>155000</v>
          </cell>
          <cell r="H350">
            <v>0</v>
          </cell>
        </row>
        <row r="351">
          <cell r="C351" t="str">
            <v>2.6.4.8</v>
          </cell>
          <cell r="D351" t="str">
            <v>Otros equipos de transporte</v>
          </cell>
          <cell r="E351">
            <v>0</v>
          </cell>
          <cell r="F351">
            <v>277500</v>
          </cell>
          <cell r="G351">
            <v>277500</v>
          </cell>
          <cell r="H351">
            <v>0</v>
          </cell>
        </row>
        <row r="352">
          <cell r="C352" t="str">
            <v>2.6.4.8.01</v>
          </cell>
          <cell r="D352" t="str">
            <v>Otros equipos de transporte</v>
          </cell>
          <cell r="E352">
            <v>0</v>
          </cell>
          <cell r="F352">
            <v>277500</v>
          </cell>
          <cell r="G352">
            <v>277500</v>
          </cell>
          <cell r="H352">
            <v>0</v>
          </cell>
        </row>
        <row r="353">
          <cell r="C353" t="str">
            <v>2.6.5</v>
          </cell>
          <cell r="D353" t="str">
            <v>MAQUINARIA, OTROS EQUIPOS Y HERRAMIENTAS</v>
          </cell>
          <cell r="E353">
            <v>1413727</v>
          </cell>
          <cell r="F353">
            <v>1103000</v>
          </cell>
          <cell r="G353">
            <v>2516727</v>
          </cell>
          <cell r="H353">
            <v>0</v>
          </cell>
        </row>
        <row r="354">
          <cell r="C354" t="str">
            <v>2.6.5.1</v>
          </cell>
          <cell r="D354" t="str">
            <v>Maquinaria y Equipos Agropecuario</v>
          </cell>
          <cell r="E354">
            <v>15000</v>
          </cell>
          <cell r="F354">
            <v>0</v>
          </cell>
          <cell r="G354">
            <v>15000</v>
          </cell>
          <cell r="H354">
            <v>0</v>
          </cell>
        </row>
        <row r="355">
          <cell r="C355" t="str">
            <v>2.6.5.1.01</v>
          </cell>
          <cell r="D355" t="str">
            <v>Maquinaria y Equipos Agropecuario</v>
          </cell>
          <cell r="E355">
            <v>15000</v>
          </cell>
          <cell r="F355">
            <v>0</v>
          </cell>
          <cell r="G355">
            <v>15000</v>
          </cell>
          <cell r="H355">
            <v>0</v>
          </cell>
        </row>
        <row r="356">
          <cell r="C356" t="str">
            <v>2.6.5.2</v>
          </cell>
          <cell r="D356" t="str">
            <v>Maquinaria y equipo Industrial</v>
          </cell>
          <cell r="E356">
            <v>45000</v>
          </cell>
          <cell r="F356">
            <v>0</v>
          </cell>
          <cell r="G356">
            <v>45000</v>
          </cell>
          <cell r="H356">
            <v>0</v>
          </cell>
        </row>
        <row r="357">
          <cell r="C357" t="str">
            <v>2.6.5.2.01</v>
          </cell>
          <cell r="D357" t="str">
            <v>Maquinaria y equipo Industrial</v>
          </cell>
          <cell r="E357">
            <v>45000</v>
          </cell>
          <cell r="F357">
            <v>0</v>
          </cell>
          <cell r="G357">
            <v>45000</v>
          </cell>
          <cell r="H357">
            <v>0</v>
          </cell>
        </row>
        <row r="358">
          <cell r="C358" t="str">
            <v>2.6.5.2.02</v>
          </cell>
          <cell r="D358" t="str">
            <v>Maquinaria y equipo para el tratamiento y suministro de agua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C359" t="str">
            <v>2.6.5.3</v>
          </cell>
          <cell r="D359" t="str">
            <v>Maquinaria y equipo de construcción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C360" t="str">
            <v>2.6.5.3.01</v>
          </cell>
          <cell r="D360" t="str">
            <v>Maquinaria y equipo de construcción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C361" t="str">
            <v>2.6.5.4</v>
          </cell>
          <cell r="D361" t="str">
            <v>Sistemas  y equipo de climatización</v>
          </cell>
          <cell r="E361">
            <v>484567</v>
          </cell>
          <cell r="F361">
            <v>1103000</v>
          </cell>
          <cell r="G361">
            <v>1587567</v>
          </cell>
          <cell r="H361">
            <v>0</v>
          </cell>
        </row>
        <row r="362">
          <cell r="C362" t="str">
            <v>2.6.5.4.01</v>
          </cell>
          <cell r="D362" t="str">
            <v>Sistema de climatizacion</v>
          </cell>
          <cell r="E362">
            <v>30000</v>
          </cell>
          <cell r="F362">
            <v>753000</v>
          </cell>
          <cell r="G362">
            <v>783000</v>
          </cell>
          <cell r="H362">
            <v>0</v>
          </cell>
        </row>
        <row r="363">
          <cell r="C363" t="str">
            <v>2.6.5.4.02</v>
          </cell>
          <cell r="D363" t="str">
            <v>Equipos de climatizacion</v>
          </cell>
          <cell r="E363">
            <v>454567</v>
          </cell>
          <cell r="F363">
            <v>350000</v>
          </cell>
          <cell r="G363">
            <v>804567</v>
          </cell>
          <cell r="H363">
            <v>0</v>
          </cell>
        </row>
        <row r="364">
          <cell r="C364" t="str">
            <v>2.6.5.5</v>
          </cell>
          <cell r="D364" t="str">
            <v>Equipo de comunicación, telecomunicaciones y señalización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C365" t="str">
            <v>2.6.5.5.01</v>
          </cell>
          <cell r="D365" t="str">
            <v>Equipo de comunicación, telecomunicaciones y señalización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C366" t="str">
            <v>2.6.5.6</v>
          </cell>
          <cell r="D366" t="str">
            <v xml:space="preserve">Equipo de generacion electrica 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C367" t="str">
            <v>2.6.5.6.01</v>
          </cell>
          <cell r="D367" t="str">
            <v xml:space="preserve">Equipo de generacion electrica 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C368" t="str">
            <v>2.6.5.7</v>
          </cell>
          <cell r="D368" t="str">
            <v>Maquinarias-herramientas</v>
          </cell>
          <cell r="E368">
            <v>39160</v>
          </cell>
          <cell r="F368">
            <v>0</v>
          </cell>
          <cell r="G368">
            <v>39160</v>
          </cell>
          <cell r="H368">
            <v>0</v>
          </cell>
        </row>
        <row r="369">
          <cell r="C369" t="str">
            <v>2.6.5.7.01</v>
          </cell>
          <cell r="D369" t="str">
            <v>Maquinarias-herramientas</v>
          </cell>
          <cell r="E369">
            <v>39160</v>
          </cell>
          <cell r="F369">
            <v>0</v>
          </cell>
          <cell r="G369">
            <v>39160</v>
          </cell>
          <cell r="H369">
            <v>0</v>
          </cell>
        </row>
        <row r="370">
          <cell r="C370" t="str">
            <v>2.6.5.8</v>
          </cell>
          <cell r="D370" t="str">
            <v>Otros equipos</v>
          </cell>
          <cell r="E370">
            <v>830000</v>
          </cell>
          <cell r="F370">
            <v>0</v>
          </cell>
          <cell r="G370">
            <v>830000</v>
          </cell>
          <cell r="H370">
            <v>0</v>
          </cell>
        </row>
        <row r="371">
          <cell r="C371" t="str">
            <v>2.6.5.8.01</v>
          </cell>
          <cell r="D371" t="str">
            <v>Otros equipos</v>
          </cell>
          <cell r="E371">
            <v>830000</v>
          </cell>
          <cell r="F371">
            <v>0</v>
          </cell>
          <cell r="G371">
            <v>830000</v>
          </cell>
          <cell r="H371">
            <v>0</v>
          </cell>
        </row>
        <row r="372">
          <cell r="C372" t="str">
            <v>2.6.6</v>
          </cell>
          <cell r="D372" t="str">
            <v>EQUIPOS DE DEFENSA Y SEGURIDAD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</row>
        <row r="373">
          <cell r="C373" t="str">
            <v>2.6.6.1</v>
          </cell>
          <cell r="D373" t="str">
            <v>Equipos de defensa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</row>
        <row r="374">
          <cell r="C374" t="str">
            <v>2.6.6.1.01</v>
          </cell>
          <cell r="D374" t="str">
            <v>Equipos de defensa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C375" t="str">
            <v>2.6.6.2</v>
          </cell>
          <cell r="D375" t="str">
            <v>Equipos de Seguridad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C376" t="str">
            <v>2.6.6.2.01</v>
          </cell>
          <cell r="D376" t="str">
            <v>Equipos de Seguridad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C377" t="str">
            <v>2.6.7</v>
          </cell>
          <cell r="D377" t="str">
            <v>ACTIVOS BIOLOGICOS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C378" t="str">
            <v>2.6.7.9</v>
          </cell>
          <cell r="D378" t="str">
            <v>Semillas, cultivos, plantas y árboles  que generan productos  recurrentes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C379" t="str">
            <v>2.6.7.9.01</v>
          </cell>
          <cell r="D379" t="str">
            <v>Semillas, cultivos, plantas y árboles  que generan productos  recurrentes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C380" t="str">
            <v>2.6.8</v>
          </cell>
          <cell r="D380" t="str">
            <v>BIENES INTANGIBLES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C381" t="str">
            <v>2.6.8.3</v>
          </cell>
          <cell r="D381" t="str">
            <v>Programas de informática y base de datos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C382" t="str">
            <v>2.6.8.3.01</v>
          </cell>
          <cell r="D382" t="str">
            <v>Programas de informática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C383" t="str">
            <v>2.6.8.3.02</v>
          </cell>
          <cell r="D383" t="str">
            <v>Base de datos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C384" t="str">
            <v>2.6.8.8</v>
          </cell>
          <cell r="D384" t="str">
            <v>Licencias Informaticas e intelectuales, industriales y comerciales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C385" t="str">
            <v>2.6.8.8.01</v>
          </cell>
          <cell r="D385" t="str">
            <v>Licencias Informaticas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C386" t="str">
            <v>2.6.8.9</v>
          </cell>
          <cell r="D386" t="str">
            <v>Otros activos intangibles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C387" t="str">
            <v>2.6.8.9.01</v>
          </cell>
          <cell r="D387" t="str">
            <v>Otros activos intangibles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C388" t="str">
            <v>2.6.9</v>
          </cell>
          <cell r="D388" t="str">
            <v>EDIFICIOS, ESTRUCTURAS, TIERRAS, TERRENOS Y OBJETOS DE VALOR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C389" t="str">
            <v>2.6.9.1</v>
          </cell>
          <cell r="D389" t="str">
            <v>Edificios residenciales (viviendas)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C390" t="str">
            <v>2.6.9.1.01</v>
          </cell>
          <cell r="D390" t="str">
            <v>Edificios residenciales (viviendas)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C391" t="str">
            <v>2.6.9.1.02</v>
          </cell>
          <cell r="D391" t="str">
            <v>Adquisición de mejoras residenciales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C392" t="str">
            <v>2.6.9.2</v>
          </cell>
          <cell r="D392" t="str">
            <v>Edificios no residenciales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C393" t="str">
            <v>2.6.9.2.01</v>
          </cell>
          <cell r="D393" t="str">
            <v>Edificios no residenciales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C394" t="str">
            <v>2.6.9.9</v>
          </cell>
          <cell r="D394" t="str">
            <v>Otras estructuras y objetos de valor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C395" t="str">
            <v>2.6.9.9.01</v>
          </cell>
          <cell r="D395" t="str">
            <v>Otras estructuras y objetos de valor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C396">
            <v>2.7</v>
          </cell>
          <cell r="D396" t="str">
            <v>BIENES , MUEBLES, INMUEBLES E INTANGIBLES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C397" t="str">
            <v>2.7.1</v>
          </cell>
          <cell r="D397" t="str">
            <v>OBRAS EN EDIFICACIONES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C398" t="str">
            <v>2.7.1.2</v>
          </cell>
          <cell r="D398" t="str">
            <v>Obras para edificacion  no residencial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C399" t="str">
            <v>2.7.1.2.01</v>
          </cell>
          <cell r="D399" t="str">
            <v>Obras para edificacion  no residencial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2.7.1.5</v>
          </cell>
          <cell r="D400" t="str">
            <v>Supervisión e inspección de obras en edificaciones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C401" t="str">
            <v>2.7.1.5.01</v>
          </cell>
          <cell r="D401" t="str">
            <v>Supervisión e inspección de obras en edificaciones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</row>
      </sheetData>
      <sheetData sheetId="7">
        <row r="11">
          <cell r="C11" t="str">
            <v>CUENTA</v>
          </cell>
          <cell r="D11" t="str">
            <v>DESCRIPCION</v>
          </cell>
          <cell r="E11" t="str">
            <v>TOTAL GENERAL</v>
          </cell>
        </row>
        <row r="12">
          <cell r="C12"/>
          <cell r="D12"/>
          <cell r="E12">
            <v>638114291.00999999</v>
          </cell>
        </row>
        <row r="13">
          <cell r="C13">
            <v>2.1</v>
          </cell>
          <cell r="D13" t="str">
            <v>REMUNERACIONES Y CONTRIBUCIONES</v>
          </cell>
          <cell r="E13">
            <v>411686889</v>
          </cell>
        </row>
        <row r="14">
          <cell r="C14" t="str">
            <v>2.1.1</v>
          </cell>
          <cell r="D14" t="str">
            <v>REMUNERACIONES</v>
          </cell>
          <cell r="E14">
            <v>319644558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230834952</v>
          </cell>
        </row>
        <row r="16">
          <cell r="C16" t="str">
            <v>2.1.1.1.01</v>
          </cell>
          <cell r="D16" t="str">
            <v>Sueldos Fijos</v>
          </cell>
          <cell r="E16">
            <v>230834952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62181503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840000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34763087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26578416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1836000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1836000</v>
          </cell>
        </row>
        <row r="27">
          <cell r="C27" t="str">
            <v>2.1.1.4</v>
          </cell>
          <cell r="D27" t="str">
            <v>Sueldo anual No.13</v>
          </cell>
          <cell r="E27">
            <v>22209346</v>
          </cell>
        </row>
        <row r="28">
          <cell r="C28" t="str">
            <v>2.1.1.4.01</v>
          </cell>
          <cell r="D28" t="str">
            <v>Salario No. 13</v>
          </cell>
          <cell r="E28">
            <v>22209346</v>
          </cell>
        </row>
        <row r="29">
          <cell r="C29" t="str">
            <v>2.1.1.5</v>
          </cell>
          <cell r="D29" t="str">
            <v>Prestaciones económicas</v>
          </cell>
          <cell r="E29">
            <v>2582757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1407000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1175757</v>
          </cell>
        </row>
        <row r="32">
          <cell r="C32" t="str">
            <v>2.1.2</v>
          </cell>
          <cell r="D32" t="str">
            <v>SOBRESUELDOS</v>
          </cell>
          <cell r="E32">
            <v>47803690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47803690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6480000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19007344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22056346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44238641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20408990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20408990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20380245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20380245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3449406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3449406</v>
          </cell>
        </row>
        <row r="63">
          <cell r="C63">
            <v>2.2000000000000002</v>
          </cell>
          <cell r="D63" t="str">
            <v>CONTRATACION DE SERVICIOS</v>
          </cell>
          <cell r="E63">
            <v>85771037.769999996</v>
          </cell>
        </row>
        <row r="64">
          <cell r="C64" t="str">
            <v>2.2.1</v>
          </cell>
          <cell r="D64" t="str">
            <v>SERVICIOS BÁSICOS</v>
          </cell>
          <cell r="E64">
            <v>29257818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0</v>
          </cell>
        </row>
        <row r="69">
          <cell r="C69" t="str">
            <v>2.2.1.3</v>
          </cell>
          <cell r="D69" t="str">
            <v>Telefono Local</v>
          </cell>
          <cell r="E69">
            <v>1040000</v>
          </cell>
        </row>
        <row r="70">
          <cell r="C70" t="str">
            <v>2.2.1.3.01</v>
          </cell>
          <cell r="D70" t="str">
            <v>Teléfono Local</v>
          </cell>
          <cell r="E70">
            <v>1040000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10839774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10839774</v>
          </cell>
        </row>
        <row r="75">
          <cell r="C75" t="str">
            <v>2.2.1.6</v>
          </cell>
          <cell r="D75" t="str">
            <v>Electricidad</v>
          </cell>
          <cell r="E75">
            <v>17108935</v>
          </cell>
        </row>
        <row r="76">
          <cell r="C76" t="str">
            <v>2.2.1.6.01</v>
          </cell>
          <cell r="D76" t="str">
            <v>Energia Eléctrica</v>
          </cell>
          <cell r="E76">
            <v>17108935</v>
          </cell>
        </row>
        <row r="77">
          <cell r="C77" t="str">
            <v>2.2.1.7</v>
          </cell>
          <cell r="D77" t="str">
            <v>Agua</v>
          </cell>
          <cell r="E77">
            <v>167855</v>
          </cell>
        </row>
        <row r="78">
          <cell r="C78" t="str">
            <v>2.2.1.7.01</v>
          </cell>
          <cell r="D78" t="str">
            <v>Agua</v>
          </cell>
          <cell r="E78">
            <v>167855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101254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101254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2000000</v>
          </cell>
        </row>
        <row r="82">
          <cell r="C82" t="str">
            <v>2.2.2.1</v>
          </cell>
          <cell r="D82" t="str">
            <v>Publicidad y Propaganda</v>
          </cell>
          <cell r="E82">
            <v>1000000</v>
          </cell>
        </row>
        <row r="83">
          <cell r="C83" t="str">
            <v>2.2.2.1.01</v>
          </cell>
          <cell r="D83" t="str">
            <v>Publicidad y Propaganda</v>
          </cell>
          <cell r="E83">
            <v>1000000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1000000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1000000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150000</v>
          </cell>
        </row>
        <row r="92">
          <cell r="C92" t="str">
            <v>2.2.4.1</v>
          </cell>
          <cell r="D92" t="str">
            <v>Pasajes y gastos de transporte</v>
          </cell>
          <cell r="E92">
            <v>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</row>
        <row r="96">
          <cell r="C96" t="str">
            <v>2.2.4.3</v>
          </cell>
          <cell r="D96" t="str">
            <v>Almacenaje</v>
          </cell>
          <cell r="E96">
            <v>150000</v>
          </cell>
        </row>
        <row r="97">
          <cell r="C97" t="str">
            <v>2.2.4.3.01</v>
          </cell>
          <cell r="D97" t="str">
            <v>Almacenaje</v>
          </cell>
          <cell r="E97">
            <v>150000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10481064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1800000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1800000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0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0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8681064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8681064</v>
          </cell>
        </row>
        <row r="125">
          <cell r="C125" t="str">
            <v>2.2.6</v>
          </cell>
          <cell r="D125" t="str">
            <v xml:space="preserve">SEGUROS </v>
          </cell>
          <cell r="E125">
            <v>4105000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800000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800000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805000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805000</v>
          </cell>
        </row>
        <row r="130">
          <cell r="C130" t="str">
            <v>2.2.6.3</v>
          </cell>
          <cell r="D130" t="str">
            <v>Seguros de Personas</v>
          </cell>
          <cell r="E130">
            <v>1500000</v>
          </cell>
        </row>
        <row r="131">
          <cell r="C131" t="str">
            <v>2.2.6.3.01</v>
          </cell>
          <cell r="D131" t="str">
            <v>Seguros de Personas</v>
          </cell>
          <cell r="E131">
            <v>1500000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1000000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1000000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7567357.7699999996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2205000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500000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1700000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5000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5362357.7699999996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679044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800000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1600000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1100000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977965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205348.77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28150000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0</v>
          </cell>
        </row>
        <row r="164">
          <cell r="C164" t="str">
            <v>2.2.8.2.01</v>
          </cell>
          <cell r="D164" t="str">
            <v>Comisiones y gastos</v>
          </cell>
          <cell r="E164">
            <v>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2745000</v>
          </cell>
        </row>
        <row r="170">
          <cell r="C170" t="str">
            <v>2.2.8.5.01</v>
          </cell>
          <cell r="D170" t="str">
            <v>Fumigación</v>
          </cell>
          <cell r="E170">
            <v>500000</v>
          </cell>
        </row>
        <row r="171">
          <cell r="C171" t="str">
            <v>2.2.8.5.02</v>
          </cell>
          <cell r="D171" t="str">
            <v>Lavandería</v>
          </cell>
          <cell r="E171">
            <v>0</v>
          </cell>
        </row>
        <row r="172">
          <cell r="C172" t="str">
            <v>2.2.8.5.03</v>
          </cell>
          <cell r="D172" t="str">
            <v>Limpieza e Higiene</v>
          </cell>
          <cell r="E172">
            <v>2245000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4500000</v>
          </cell>
        </row>
        <row r="174">
          <cell r="C174" t="str">
            <v>2.2.8.6.01</v>
          </cell>
          <cell r="D174" t="str">
            <v>Eventos generales</v>
          </cell>
          <cell r="E174">
            <v>4500000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20905000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205000</v>
          </cell>
        </row>
        <row r="180">
          <cell r="C180" t="str">
            <v>2.2.8.7.02</v>
          </cell>
          <cell r="D180" t="str">
            <v>Servicios jurídicos</v>
          </cell>
          <cell r="E180">
            <v>300000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5400000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15000000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4059798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2800000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2800000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1259798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1259798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92009134.129999995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1322553.08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1299276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1299276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23277.08</v>
          </cell>
        </row>
        <row r="204">
          <cell r="C204" t="str">
            <v>2.3.1.3.02</v>
          </cell>
          <cell r="D204" t="str">
            <v>Productos agrícolas</v>
          </cell>
          <cell r="E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23277.08</v>
          </cell>
        </row>
        <row r="206">
          <cell r="C206" t="str">
            <v>2.3.2</v>
          </cell>
          <cell r="D206" t="str">
            <v>TEXTILES Y VESTUARIOS</v>
          </cell>
          <cell r="E206">
            <v>2829042.74</v>
          </cell>
        </row>
        <row r="207">
          <cell r="C207" t="str">
            <v>2.3.2.1</v>
          </cell>
          <cell r="D207" t="str">
            <v>Hilados, fibras y telas</v>
          </cell>
          <cell r="E207">
            <v>50000</v>
          </cell>
        </row>
        <row r="208">
          <cell r="C208" t="str">
            <v>2.3.2.1.01</v>
          </cell>
          <cell r="D208" t="str">
            <v>Hilados, fibras y telas</v>
          </cell>
          <cell r="E208">
            <v>50000</v>
          </cell>
        </row>
        <row r="209">
          <cell r="C209" t="str">
            <v>2.3.2.2</v>
          </cell>
          <cell r="D209" t="str">
            <v>Acabados textiles</v>
          </cell>
          <cell r="E209">
            <v>545380</v>
          </cell>
        </row>
        <row r="210">
          <cell r="C210" t="str">
            <v>2.3.2.2.01</v>
          </cell>
          <cell r="D210" t="str">
            <v>Acabados textiles</v>
          </cell>
          <cell r="E210">
            <v>545380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2221662.7400000002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2221662.7400000002</v>
          </cell>
        </row>
        <row r="213">
          <cell r="C213" t="str">
            <v>2.3.2.4</v>
          </cell>
          <cell r="D213" t="str">
            <v>Calzados</v>
          </cell>
          <cell r="E213">
            <v>12000</v>
          </cell>
        </row>
        <row r="214">
          <cell r="C214" t="str">
            <v>2.3.2.4.01</v>
          </cell>
          <cell r="D214" t="str">
            <v>Calzados</v>
          </cell>
          <cell r="E214">
            <v>12000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11730166.289999999</v>
          </cell>
        </row>
        <row r="216">
          <cell r="C216" t="str">
            <v>2.3.3.1</v>
          </cell>
          <cell r="D216" t="str">
            <v>Papel de escritorio</v>
          </cell>
          <cell r="E216">
            <v>7200000</v>
          </cell>
        </row>
        <row r="217">
          <cell r="C217" t="str">
            <v>2.3.3.1.01</v>
          </cell>
          <cell r="D217" t="str">
            <v>Papel de escritorio</v>
          </cell>
          <cell r="E217">
            <v>7200000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1249699.92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1249699.92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20000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20000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2860466.37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2860466.37</v>
          </cell>
        </row>
        <row r="224">
          <cell r="C224" t="str">
            <v>2.3.3.5</v>
          </cell>
          <cell r="D224" t="str">
            <v>Textos de enseñanza</v>
          </cell>
          <cell r="E224">
            <v>400000</v>
          </cell>
        </row>
        <row r="225">
          <cell r="C225" t="str">
            <v>2.3.3.5.01</v>
          </cell>
          <cell r="D225" t="str">
            <v>Textos de enseñanza</v>
          </cell>
          <cell r="E225">
            <v>400000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677355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677355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677355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229000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229000</v>
          </cell>
        </row>
        <row r="239">
          <cell r="C239" t="str">
            <v>2.3.5.5.01</v>
          </cell>
          <cell r="D239" t="str">
            <v>Articulos de plásticos</v>
          </cell>
          <cell r="E239">
            <v>229000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392516.25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6000</v>
          </cell>
        </row>
        <row r="242">
          <cell r="C242" t="str">
            <v>2.3.6.1.01</v>
          </cell>
          <cell r="D242" t="str">
            <v>Productos de cemento</v>
          </cell>
          <cell r="E242">
            <v>4000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2000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346022.25</v>
          </cell>
        </row>
        <row r="252">
          <cell r="C252" t="str">
            <v>2.3.6.3.04</v>
          </cell>
          <cell r="D252" t="str">
            <v>Herramientas menores</v>
          </cell>
          <cell r="E252">
            <v>112750</v>
          </cell>
        </row>
        <row r="253">
          <cell r="C253" t="str">
            <v>2.3.6.3.06</v>
          </cell>
          <cell r="D253" t="str">
            <v>Productos metálicos</v>
          </cell>
          <cell r="E253">
            <v>233272.25</v>
          </cell>
        </row>
        <row r="254">
          <cell r="C254" t="str">
            <v>2.3.6.4</v>
          </cell>
          <cell r="D254" t="str">
            <v>Minerales</v>
          </cell>
          <cell r="E254">
            <v>40494</v>
          </cell>
        </row>
        <row r="255">
          <cell r="C255" t="str">
            <v>2.3.6.4.04</v>
          </cell>
          <cell r="D255" t="str">
            <v>Piedra, arcilla y arena</v>
          </cell>
          <cell r="E255">
            <v>40494</v>
          </cell>
        </row>
        <row r="256">
          <cell r="C256" t="str">
            <v>2.3.7</v>
          </cell>
          <cell r="D256" t="str">
            <v>COMBUSTIBLE, LUBRICANTES, PRODUCTOS QUIMICOS Y CONEXOS</v>
          </cell>
          <cell r="E256">
            <v>7214621</v>
          </cell>
        </row>
        <row r="257">
          <cell r="C257" t="str">
            <v>2.3.7.1</v>
          </cell>
          <cell r="D257" t="str">
            <v>Combustibles y Lubricantes</v>
          </cell>
          <cell r="E257">
            <v>4845700</v>
          </cell>
        </row>
        <row r="258">
          <cell r="C258" t="str">
            <v>2.3.7.1.01</v>
          </cell>
          <cell r="D258" t="str">
            <v>Gasolina</v>
          </cell>
          <cell r="E258">
            <v>2700000</v>
          </cell>
        </row>
        <row r="259">
          <cell r="C259" t="str">
            <v>2.3.7.1.02</v>
          </cell>
          <cell r="D259" t="str">
            <v>Gasoil</v>
          </cell>
          <cell r="E259">
            <v>1440000</v>
          </cell>
        </row>
        <row r="260">
          <cell r="C260" t="str">
            <v>2.3.7.1.04</v>
          </cell>
          <cell r="D260" t="str">
            <v>Gas GLP</v>
          </cell>
          <cell r="E260">
            <v>700000</v>
          </cell>
        </row>
        <row r="261">
          <cell r="C261" t="str">
            <v>2.3.7.1.05</v>
          </cell>
          <cell r="D261" t="str">
            <v>Aceites y Grasas</v>
          </cell>
          <cell r="E261">
            <v>5700</v>
          </cell>
        </row>
        <row r="262">
          <cell r="C262" t="str">
            <v>2.3.7.1.06</v>
          </cell>
          <cell r="D262" t="str">
            <v>Lubricantes</v>
          </cell>
          <cell r="E262">
            <v>0</v>
          </cell>
        </row>
        <row r="263">
          <cell r="C263" t="str">
            <v>2.3.7.1.07</v>
          </cell>
          <cell r="D263" t="str">
            <v>Gas natural</v>
          </cell>
          <cell r="E263">
            <v>0</v>
          </cell>
        </row>
        <row r="264">
          <cell r="C264" t="str">
            <v>2.3.7.1.99</v>
          </cell>
          <cell r="D264" t="str">
            <v>Otros combustibles</v>
          </cell>
          <cell r="E264">
            <v>0</v>
          </cell>
        </row>
        <row r="265">
          <cell r="C265" t="str">
            <v>2.3.7.2</v>
          </cell>
          <cell r="D265" t="str">
            <v xml:space="preserve"> Productos Químicos y Conexos</v>
          </cell>
          <cell r="E265">
            <v>2368921</v>
          </cell>
        </row>
        <row r="266">
          <cell r="C266" t="str">
            <v>2.3.7.2.01</v>
          </cell>
          <cell r="D266" t="str">
            <v>Productos explosivos y pirotecnia</v>
          </cell>
          <cell r="E266">
            <v>0</v>
          </cell>
        </row>
        <row r="267">
          <cell r="C267" t="str">
            <v>2.3.7.2.02</v>
          </cell>
          <cell r="D267" t="str">
            <v>Productos fotoquínicos</v>
          </cell>
          <cell r="E267">
            <v>0</v>
          </cell>
        </row>
        <row r="268">
          <cell r="C268" t="str">
            <v>2.3.7.2.03</v>
          </cell>
          <cell r="D268" t="str">
            <v>Productos quimicos de uso personal y de laboratorios</v>
          </cell>
          <cell r="E268">
            <v>271921</v>
          </cell>
        </row>
        <row r="269">
          <cell r="C269" t="str">
            <v>2.3.7.2.04</v>
          </cell>
          <cell r="D269" t="str">
            <v>Abonos y fertilizantes</v>
          </cell>
          <cell r="E269">
            <v>10000</v>
          </cell>
        </row>
        <row r="270">
          <cell r="C270" t="str">
            <v>2.3.7.2.05</v>
          </cell>
          <cell r="D270" t="str">
            <v>Insecticidas, fumigantes y otros</v>
          </cell>
          <cell r="E270">
            <v>10000</v>
          </cell>
        </row>
        <row r="271">
          <cell r="C271" t="str">
            <v>2.3.7.2.06</v>
          </cell>
          <cell r="D271" t="str">
            <v>Pinturas, lacas, barnices, diluyentes y absorbentes para pinturas</v>
          </cell>
          <cell r="E271">
            <v>1890000</v>
          </cell>
        </row>
        <row r="272">
          <cell r="C272" t="str">
            <v>2.3.7.2.07</v>
          </cell>
          <cell r="D272" t="str">
            <v>Productos químicos para saneamiento de las aguas</v>
          </cell>
          <cell r="E272">
            <v>0</v>
          </cell>
        </row>
        <row r="273">
          <cell r="C273" t="str">
            <v>2.3.7.2.99</v>
          </cell>
          <cell r="D273" t="str">
            <v>Otros productos quimicos y conexos</v>
          </cell>
          <cell r="E273">
            <v>187000</v>
          </cell>
        </row>
        <row r="274">
          <cell r="C274" t="str">
            <v>2.3.9</v>
          </cell>
          <cell r="D274" t="str">
            <v>PRODUCTOS Y UTILES VARIOS</v>
          </cell>
          <cell r="E274">
            <v>67613879.769999996</v>
          </cell>
        </row>
        <row r="275">
          <cell r="C275" t="str">
            <v>2.3.9.1</v>
          </cell>
          <cell r="D275" t="str">
            <v xml:space="preserve">Material para limpieza </v>
          </cell>
          <cell r="E275">
            <v>2940849</v>
          </cell>
        </row>
        <row r="276">
          <cell r="C276" t="str">
            <v>2.3.9.1.01</v>
          </cell>
          <cell r="D276" t="str">
            <v>Material para limpieza e higiene</v>
          </cell>
          <cell r="E276">
            <v>2895949</v>
          </cell>
        </row>
        <row r="277">
          <cell r="C277" t="str">
            <v>2.3.9.1.02</v>
          </cell>
          <cell r="D277" t="str">
            <v>Material para limpieza e higiene personal</v>
          </cell>
          <cell r="E277">
            <v>44900</v>
          </cell>
        </row>
        <row r="278">
          <cell r="C278" t="str">
            <v>2.3.9.2</v>
          </cell>
          <cell r="D278" t="str">
            <v>Utiles y materiales de escritorio, oficina, informática, escolares y de enseñanza</v>
          </cell>
          <cell r="E278">
            <v>9377844.5199999996</v>
          </cell>
        </row>
        <row r="279">
          <cell r="C279" t="str">
            <v>2.3.9.2.01</v>
          </cell>
          <cell r="D279" t="str">
            <v>Utiles y materiales de escritorio, oficina e informática</v>
          </cell>
          <cell r="E279">
            <v>5119530.17</v>
          </cell>
        </row>
        <row r="280">
          <cell r="C280" t="str">
            <v>2.3.9.2.02</v>
          </cell>
          <cell r="D280" t="str">
            <v>Utiles y materiales escolares y de enseñanzas</v>
          </cell>
          <cell r="E280">
            <v>4258314.3499999996</v>
          </cell>
        </row>
        <row r="281">
          <cell r="C281" t="str">
            <v>2.3.9.3</v>
          </cell>
          <cell r="D281" t="str">
            <v>Utiles menores médico quirúrgico y de laboratorio</v>
          </cell>
          <cell r="E281">
            <v>3827113.25</v>
          </cell>
        </row>
        <row r="282">
          <cell r="C282" t="str">
            <v>2.3.9.3.01</v>
          </cell>
          <cell r="D282" t="str">
            <v>Utiles menores medico quirúrgico y de laboratorio</v>
          </cell>
          <cell r="E282">
            <v>3827113.25</v>
          </cell>
        </row>
        <row r="283">
          <cell r="C283" t="str">
            <v>2.3.9.4</v>
          </cell>
          <cell r="D283" t="str">
            <v>Utiles destinados a actividades deportivas, culturales y recreativas</v>
          </cell>
          <cell r="E283">
            <v>3715345.39</v>
          </cell>
        </row>
        <row r="284">
          <cell r="C284" t="str">
            <v>2.3.9.4.01</v>
          </cell>
          <cell r="D284" t="str">
            <v>Utiles destinados a actividades deportivas, culturales y recreativas</v>
          </cell>
          <cell r="E284">
            <v>3715345.39</v>
          </cell>
        </row>
        <row r="285">
          <cell r="C285" t="str">
            <v>2.3.9.5</v>
          </cell>
          <cell r="D285" t="str">
            <v>Utiles de cocina y comedor</v>
          </cell>
          <cell r="E285">
            <v>877000</v>
          </cell>
        </row>
        <row r="286">
          <cell r="C286" t="str">
            <v>2.3.9.5.01</v>
          </cell>
          <cell r="D286" t="str">
            <v>Utiles de cocina y comedor</v>
          </cell>
          <cell r="E286">
            <v>877000</v>
          </cell>
        </row>
        <row r="287">
          <cell r="C287" t="str">
            <v>2.3.9.6</v>
          </cell>
          <cell r="D287" t="str">
            <v>Productos eléctricos y afines</v>
          </cell>
          <cell r="E287">
            <v>982673.64</v>
          </cell>
        </row>
        <row r="288">
          <cell r="C288" t="str">
            <v>2.3.9.6.01</v>
          </cell>
          <cell r="D288" t="str">
            <v>Productos electricos y afines</v>
          </cell>
          <cell r="E288">
            <v>982673.64</v>
          </cell>
        </row>
        <row r="289">
          <cell r="C289" t="str">
            <v>2.3.9.7</v>
          </cell>
          <cell r="D289" t="str">
            <v>Productos y Utiles Veterinarios</v>
          </cell>
          <cell r="E289">
            <v>0</v>
          </cell>
        </row>
        <row r="290">
          <cell r="C290" t="str">
            <v>2.3.9.7.01</v>
          </cell>
          <cell r="D290" t="str">
            <v>Productos y útiles veterinarios</v>
          </cell>
          <cell r="E290">
            <v>0</v>
          </cell>
        </row>
        <row r="291">
          <cell r="C291" t="str">
            <v>2.3.9.8</v>
          </cell>
          <cell r="D291" t="str">
            <v>Respuestos y accesorios menores</v>
          </cell>
          <cell r="E291">
            <v>1958831.9700000002</v>
          </cell>
        </row>
        <row r="292">
          <cell r="C292" t="str">
            <v>2.3.9.8.01</v>
          </cell>
          <cell r="D292" t="str">
            <v>Repuestos</v>
          </cell>
          <cell r="E292">
            <v>254880</v>
          </cell>
        </row>
        <row r="293">
          <cell r="C293" t="str">
            <v>2.3.9.8.02</v>
          </cell>
          <cell r="D293" t="str">
            <v>Accesorios</v>
          </cell>
          <cell r="E293">
            <v>1703951.9700000002</v>
          </cell>
        </row>
        <row r="294">
          <cell r="C294" t="str">
            <v>2.3.9.9</v>
          </cell>
          <cell r="D294" t="str">
            <v>Productos y utiles no identificados procedentemente</v>
          </cell>
          <cell r="E294">
            <v>43934222</v>
          </cell>
        </row>
        <row r="295">
          <cell r="C295" t="str">
            <v>2.3.9.9.01</v>
          </cell>
          <cell r="D295" t="str">
            <v>Productos y útiles varios n.i.p</v>
          </cell>
          <cell r="E295">
            <v>40798310</v>
          </cell>
        </row>
        <row r="296">
          <cell r="C296" t="str">
            <v>2.3.9.9.02</v>
          </cell>
          <cell r="D296" t="str">
            <v>Bonos para utiles diversos</v>
          </cell>
          <cell r="E296">
            <v>0</v>
          </cell>
        </row>
        <row r="297">
          <cell r="C297" t="str">
            <v>2.3.9.9.03</v>
          </cell>
          <cell r="D297" t="str">
            <v>Bonos para asistencia social</v>
          </cell>
          <cell r="E297">
            <v>0</v>
          </cell>
        </row>
        <row r="298">
          <cell r="C298" t="str">
            <v>2.3.9.9.04</v>
          </cell>
          <cell r="D298" t="str">
            <v>Productos y Utiles de defensa y seguridad</v>
          </cell>
          <cell r="E298">
            <v>1273100</v>
          </cell>
        </row>
        <row r="299">
          <cell r="C299" t="str">
            <v>2.3.9.9.05</v>
          </cell>
          <cell r="D299" t="str">
            <v>Productos y Utiles Diversos</v>
          </cell>
          <cell r="E299">
            <v>1862812</v>
          </cell>
        </row>
        <row r="300">
          <cell r="C300">
            <v>2.4</v>
          </cell>
          <cell r="D300" t="str">
            <v>TRANSFERENCIAS CORRIENTES</v>
          </cell>
          <cell r="E300">
            <v>0</v>
          </cell>
        </row>
        <row r="301">
          <cell r="C301" t="str">
            <v>2.4.1</v>
          </cell>
          <cell r="D301" t="str">
            <v>TRANSFERENCIAS CORRIENTES AL SECTOR PRIVADO</v>
          </cell>
          <cell r="E301">
            <v>0</v>
          </cell>
        </row>
        <row r="302">
          <cell r="C302" t="str">
            <v>2.4.1.1</v>
          </cell>
          <cell r="D302" t="str">
            <v>Prestaciones a la seguridad social</v>
          </cell>
          <cell r="E302">
            <v>0</v>
          </cell>
        </row>
        <row r="303">
          <cell r="C303" t="str">
            <v>2.4.1.1.01</v>
          </cell>
          <cell r="D303" t="str">
            <v>Pensiones</v>
          </cell>
          <cell r="E303">
            <v>0</v>
          </cell>
        </row>
        <row r="304">
          <cell r="C304" t="str">
            <v>2.4.1.1.02</v>
          </cell>
          <cell r="D304" t="str">
            <v>Jubilaciones</v>
          </cell>
          <cell r="E304">
            <v>0</v>
          </cell>
        </row>
        <row r="305">
          <cell r="C305" t="str">
            <v>2.4.1.1.03</v>
          </cell>
          <cell r="D305" t="str">
            <v>Indemnización laboral</v>
          </cell>
          <cell r="E305">
            <v>0</v>
          </cell>
        </row>
        <row r="306">
          <cell r="C306" t="str">
            <v>2.4.1.1.04</v>
          </cell>
          <cell r="D306" t="str">
            <v>Nuevas pensiones</v>
          </cell>
          <cell r="E306">
            <v>0</v>
          </cell>
        </row>
        <row r="307">
          <cell r="C307" t="str">
            <v>2.4.1.1.05</v>
          </cell>
          <cell r="D307" t="str">
            <v>Pensiones a personal policial</v>
          </cell>
          <cell r="E307">
            <v>0</v>
          </cell>
        </row>
        <row r="308">
          <cell r="C308" t="str">
            <v>2.4.1.1.06</v>
          </cell>
          <cell r="D308" t="str">
            <v>Pensiones para choferes</v>
          </cell>
          <cell r="E308">
            <v>0</v>
          </cell>
        </row>
        <row r="309">
          <cell r="C309" t="str">
            <v>2.4.1.1.07</v>
          </cell>
          <cell r="D309" t="str">
            <v>Pensiones Solidarias de Régimen Subsidiado</v>
          </cell>
          <cell r="E309">
            <v>0</v>
          </cell>
        </row>
        <row r="310">
          <cell r="C310" t="str">
            <v>2.4.1.2</v>
          </cell>
          <cell r="D310" t="str">
            <v>Ayuda y donacion a personas</v>
          </cell>
          <cell r="E310">
            <v>0</v>
          </cell>
        </row>
        <row r="311">
          <cell r="C311" t="str">
            <v>2.4.1.2.01</v>
          </cell>
          <cell r="D311" t="str">
            <v>Ayuda y donaciones programadas a hogares y personas</v>
          </cell>
          <cell r="E311">
            <v>0</v>
          </cell>
        </row>
        <row r="312">
          <cell r="C312" t="str">
            <v>2.4.1.2.02</v>
          </cell>
          <cell r="D312" t="str">
            <v>Ayuda y donaciones ocasionales a hogares y personas</v>
          </cell>
          <cell r="E312">
            <v>0</v>
          </cell>
        </row>
        <row r="313">
          <cell r="C313" t="str">
            <v>2.4.1.5</v>
          </cell>
          <cell r="D313" t="str">
            <v>Transferencias corrientes del sector privado</v>
          </cell>
          <cell r="E313">
            <v>0</v>
          </cell>
        </row>
        <row r="314">
          <cell r="C314" t="str">
            <v>2.4.1.5.01</v>
          </cell>
          <cell r="D314" t="str">
            <v>Transferencias corrientes del sector privado</v>
          </cell>
          <cell r="E314">
            <v>0</v>
          </cell>
        </row>
        <row r="315">
          <cell r="C315" t="str">
            <v>2.4.1.6</v>
          </cell>
          <cell r="D315" t="str">
            <v>Transferencias corrientes ocasionales a asociaciones sin fines de lucro y partidos políticos</v>
          </cell>
          <cell r="E315">
            <v>0</v>
          </cell>
        </row>
        <row r="316">
          <cell r="C316" t="str">
            <v>2.4.1.6.01</v>
          </cell>
          <cell r="D316" t="str">
            <v>Transferencias corrientes programadas a asociaciones sin fines de lucro</v>
          </cell>
          <cell r="E316">
            <v>0</v>
          </cell>
        </row>
        <row r="317">
          <cell r="C317" t="str">
            <v>2.4.1.6.04</v>
          </cell>
          <cell r="D317" t="str">
            <v>Transferencias para investigación, innovación, fomento y desarrollo</v>
          </cell>
          <cell r="E317">
            <v>0</v>
          </cell>
        </row>
        <row r="318">
          <cell r="C318" t="str">
            <v>2.4.1.6.05</v>
          </cell>
          <cell r="D318" t="str">
            <v>Transferencias corrientes ocasionales a asociaciones sin fines de lucro</v>
          </cell>
          <cell r="E318">
            <v>0</v>
          </cell>
        </row>
        <row r="319">
          <cell r="C319" t="str">
            <v>2.4.7</v>
          </cell>
          <cell r="D319" t="str">
            <v>TRANSFERENCIAS CORRIENTES AL SECTOR EXTERNO</v>
          </cell>
          <cell r="E319">
            <v>0</v>
          </cell>
        </row>
        <row r="320">
          <cell r="C320" t="str">
            <v>2.4.7.2</v>
          </cell>
          <cell r="D320" t="str">
            <v>Transferencia corrientes a organismos internacionales</v>
          </cell>
          <cell r="E320">
            <v>0</v>
          </cell>
        </row>
        <row r="321">
          <cell r="C321" t="str">
            <v>2.4.7.2.01</v>
          </cell>
          <cell r="D321" t="str">
            <v>Transferencia corrientes a organismos internacionales</v>
          </cell>
          <cell r="E321">
            <v>0</v>
          </cell>
        </row>
        <row r="322">
          <cell r="C322" t="str">
            <v>2.4.7.3</v>
          </cell>
          <cell r="D322" t="str">
            <v>Transferencias corrientes al sector privado externo</v>
          </cell>
          <cell r="E322">
            <v>0</v>
          </cell>
        </row>
        <row r="323">
          <cell r="C323" t="str">
            <v>2.4.7.3.01</v>
          </cell>
          <cell r="D323" t="str">
            <v>Transferencias corrientes al sector privado externo</v>
          </cell>
          <cell r="E323">
            <v>0</v>
          </cell>
        </row>
        <row r="324">
          <cell r="C324">
            <v>2.6</v>
          </cell>
          <cell r="D324" t="str">
            <v>BIENES , MUEBLES, INMUEBLES E INTANGIBLES</v>
          </cell>
          <cell r="E324">
            <v>48647230.110000007</v>
          </cell>
        </row>
        <row r="325">
          <cell r="C325" t="str">
            <v>2.6.1</v>
          </cell>
          <cell r="D325" t="str">
            <v>MOBILIARIO Y EQUIPO</v>
          </cell>
          <cell r="E325">
            <v>31223352.529999997</v>
          </cell>
        </row>
        <row r="326">
          <cell r="C326" t="str">
            <v>2.6.1.1</v>
          </cell>
          <cell r="D326" t="str">
            <v>Muebles y equipos de oficina y estanderia</v>
          </cell>
          <cell r="E326">
            <v>5077800</v>
          </cell>
        </row>
        <row r="327">
          <cell r="C327" t="str">
            <v>2.6.1.1.01</v>
          </cell>
          <cell r="D327" t="str">
            <v>Muebles y equipos de oficina y estanderia</v>
          </cell>
          <cell r="E327">
            <v>5077800</v>
          </cell>
        </row>
        <row r="328">
          <cell r="C328" t="str">
            <v>2.6.1.2</v>
          </cell>
          <cell r="D328" t="str">
            <v>Muebles de alojamiento</v>
          </cell>
          <cell r="E328">
            <v>0</v>
          </cell>
        </row>
        <row r="329">
          <cell r="C329" t="str">
            <v>2.6.1.2.01</v>
          </cell>
          <cell r="D329" t="str">
            <v>Muebles de alojamiento</v>
          </cell>
          <cell r="E329">
            <v>0</v>
          </cell>
        </row>
        <row r="330">
          <cell r="C330" t="str">
            <v>2.6.1.3</v>
          </cell>
          <cell r="D330" t="str">
            <v>Equipos de tecnologia de la información y comunicación</v>
          </cell>
          <cell r="E330">
            <v>23344677.379999999</v>
          </cell>
        </row>
        <row r="331">
          <cell r="C331" t="str">
            <v>2.6.1.3.01</v>
          </cell>
          <cell r="D331" t="str">
            <v>Equipos de tecnologia de la información y comunicación</v>
          </cell>
          <cell r="E331">
            <v>23344677.379999999</v>
          </cell>
        </row>
        <row r="332">
          <cell r="C332" t="str">
            <v>2.6.1.4</v>
          </cell>
          <cell r="D332" t="str">
            <v>Electrodomésticos</v>
          </cell>
          <cell r="E332">
            <v>300875.15000000002</v>
          </cell>
        </row>
        <row r="333">
          <cell r="C333" t="str">
            <v>2.6.1.4.01</v>
          </cell>
          <cell r="D333" t="str">
            <v>Electrodomésticos</v>
          </cell>
          <cell r="E333">
            <v>300875.15000000002</v>
          </cell>
        </row>
        <row r="334">
          <cell r="C334" t="str">
            <v>2.6.1.9</v>
          </cell>
          <cell r="D334" t="str">
            <v>Otros Mobiliarios y Equipos no Identificados Precedentemente</v>
          </cell>
          <cell r="E334">
            <v>2500000</v>
          </cell>
        </row>
        <row r="335">
          <cell r="C335" t="str">
            <v>2.6.1.9.01</v>
          </cell>
          <cell r="D335" t="str">
            <v>Otros Mobiliarios y Equipos no Identificados Precedentemente</v>
          </cell>
          <cell r="E335">
            <v>2500000</v>
          </cell>
        </row>
        <row r="336">
          <cell r="C336" t="str">
            <v>2.6.2</v>
          </cell>
          <cell r="D336" t="str">
            <v>MOBILIARIO Y EQUIPO AUDIOVISUAL, RECREATIVO Y EDUCACIONAL</v>
          </cell>
          <cell r="E336">
            <v>9183236.5300000012</v>
          </cell>
        </row>
        <row r="337">
          <cell r="C337" t="str">
            <v>2.6.2.1</v>
          </cell>
          <cell r="D337" t="str">
            <v>Equipos y aparatos audiovisuales</v>
          </cell>
          <cell r="E337">
            <v>1570032.6</v>
          </cell>
        </row>
        <row r="338">
          <cell r="C338" t="str">
            <v>2.6.2.1.01</v>
          </cell>
          <cell r="D338" t="str">
            <v>Equipos y aparatos audiovisuales</v>
          </cell>
          <cell r="E338">
            <v>1570032.6</v>
          </cell>
        </row>
        <row r="339">
          <cell r="C339" t="str">
            <v>2.6.2.2</v>
          </cell>
          <cell r="D339" t="str">
            <v>Aparatos deportivos</v>
          </cell>
          <cell r="E339">
            <v>328768</v>
          </cell>
        </row>
        <row r="340">
          <cell r="C340" t="str">
            <v>2.6.2.2.01</v>
          </cell>
          <cell r="D340" t="str">
            <v>Aparatos deportivos</v>
          </cell>
          <cell r="E340">
            <v>328768</v>
          </cell>
        </row>
        <row r="341">
          <cell r="C341" t="str">
            <v>2.6.2.3</v>
          </cell>
          <cell r="D341" t="str">
            <v>Cámaras fotograficas y de video</v>
          </cell>
          <cell r="E341">
            <v>1745249.94</v>
          </cell>
        </row>
        <row r="342">
          <cell r="C342" t="str">
            <v>2.6.2.3.01</v>
          </cell>
          <cell r="D342" t="str">
            <v>Cámaras fotograficas y de video</v>
          </cell>
          <cell r="E342">
            <v>1745249.94</v>
          </cell>
        </row>
        <row r="343">
          <cell r="C343" t="str">
            <v>2.6.2.4</v>
          </cell>
          <cell r="D343" t="str">
            <v>Mobiliario y equipo educacional y recreativo</v>
          </cell>
          <cell r="E343">
            <v>5539185.9900000002</v>
          </cell>
        </row>
        <row r="344">
          <cell r="C344" t="str">
            <v>2.6.2.4.01</v>
          </cell>
          <cell r="D344" t="str">
            <v>Mobiliario y equipo educacional y recreativo</v>
          </cell>
          <cell r="E344">
            <v>5539185.9900000002</v>
          </cell>
        </row>
        <row r="345">
          <cell r="C345" t="str">
            <v>2.6.3</v>
          </cell>
          <cell r="D345" t="str">
            <v xml:space="preserve">EQUIPO E INSTRUMENTAL, CIENTIFICO Y LABORATORIO </v>
          </cell>
          <cell r="E345">
            <v>511750.6</v>
          </cell>
        </row>
        <row r="346">
          <cell r="C346" t="str">
            <v>2.6.3.1</v>
          </cell>
          <cell r="D346" t="str">
            <v>Equipo médico y de laboratorio</v>
          </cell>
          <cell r="E346">
            <v>511750.6</v>
          </cell>
        </row>
        <row r="347">
          <cell r="C347" t="str">
            <v>2.6.3.1.01</v>
          </cell>
          <cell r="D347" t="str">
            <v>Equipo médico y de laboratorio</v>
          </cell>
          <cell r="E347">
            <v>511750.6</v>
          </cell>
        </row>
        <row r="348">
          <cell r="C348" t="str">
            <v>2.6.3.2</v>
          </cell>
          <cell r="D348" t="str">
            <v>Instrumental medico y de laboratio</v>
          </cell>
          <cell r="E348">
            <v>0</v>
          </cell>
        </row>
        <row r="349">
          <cell r="C349" t="str">
            <v>2.6.3.2.01</v>
          </cell>
          <cell r="D349" t="str">
            <v>Instrumental medico y de laboratio</v>
          </cell>
          <cell r="E349">
            <v>0</v>
          </cell>
        </row>
        <row r="350">
          <cell r="C350" t="str">
            <v>2.6.4</v>
          </cell>
          <cell r="D350" t="str">
            <v>VEHICULOS Y EQUIPO DE TRANSPORTE, TRACCION Y ELEVACION</v>
          </cell>
          <cell r="E350">
            <v>3805140</v>
          </cell>
        </row>
        <row r="351">
          <cell r="C351" t="str">
            <v>2.6.4.1</v>
          </cell>
          <cell r="D351" t="str">
            <v>Automóviles y Camiones</v>
          </cell>
          <cell r="E351">
            <v>3500000</v>
          </cell>
        </row>
        <row r="352">
          <cell r="C352" t="str">
            <v>2.6.4.1.01</v>
          </cell>
          <cell r="D352" t="str">
            <v>Automóviles y Camiones</v>
          </cell>
          <cell r="E352">
            <v>3500000</v>
          </cell>
        </row>
        <row r="353">
          <cell r="C353" t="str">
            <v>2.6.4.8</v>
          </cell>
          <cell r="D353" t="str">
            <v>Otros equipos de transporte</v>
          </cell>
          <cell r="E353">
            <v>305140</v>
          </cell>
        </row>
        <row r="354">
          <cell r="C354" t="str">
            <v>2.6.4.8.01</v>
          </cell>
          <cell r="D354" t="str">
            <v>Otros equipos de transporte</v>
          </cell>
          <cell r="E354">
            <v>305140</v>
          </cell>
        </row>
        <row r="355">
          <cell r="C355" t="str">
            <v>2.6.5</v>
          </cell>
          <cell r="D355" t="str">
            <v>MAQUINARIA, OTROS EQUIPOS Y HERRAMIENTAS</v>
          </cell>
          <cell r="E355">
            <v>3923750.45</v>
          </cell>
        </row>
        <row r="356">
          <cell r="C356" t="str">
            <v>2.6.5.1</v>
          </cell>
          <cell r="D356" t="str">
            <v>Maquinaria y Equipos Agropecuario</v>
          </cell>
          <cell r="E356">
            <v>15000</v>
          </cell>
        </row>
        <row r="357">
          <cell r="C357" t="str">
            <v>2.6.5.1.01</v>
          </cell>
          <cell r="D357" t="str">
            <v>Maquinaria y Equipos Agropecuario</v>
          </cell>
          <cell r="E357">
            <v>15000</v>
          </cell>
        </row>
        <row r="358">
          <cell r="C358" t="str">
            <v>2.6.5.2</v>
          </cell>
          <cell r="D358" t="str">
            <v>Maquinaria y equipo Industrial</v>
          </cell>
          <cell r="E358">
            <v>45000</v>
          </cell>
        </row>
        <row r="359">
          <cell r="C359" t="str">
            <v>2.6.5.2.01</v>
          </cell>
          <cell r="D359" t="str">
            <v>Maquinaria y equipo Industrial</v>
          </cell>
          <cell r="E359">
            <v>45000</v>
          </cell>
        </row>
        <row r="360">
          <cell r="C360" t="str">
            <v>2.6.5.2.02</v>
          </cell>
          <cell r="D360" t="str">
            <v>Maquinaria y equipo para el tratamiento y suministro de agua</v>
          </cell>
          <cell r="E360">
            <v>0</v>
          </cell>
        </row>
        <row r="361">
          <cell r="C361" t="str">
            <v>2.6.5.3</v>
          </cell>
          <cell r="D361" t="str">
            <v>Maquinaria y equipo de construcción</v>
          </cell>
          <cell r="E361">
            <v>0</v>
          </cell>
        </row>
        <row r="362">
          <cell r="C362" t="str">
            <v>2.6.5.3.01</v>
          </cell>
          <cell r="D362" t="str">
            <v>Maquinaria y equipo de construcción</v>
          </cell>
          <cell r="E362">
            <v>0</v>
          </cell>
        </row>
        <row r="363">
          <cell r="C363" t="str">
            <v>2.6.5.4</v>
          </cell>
          <cell r="D363" t="str">
            <v>Sistemas  y equipo de climatización</v>
          </cell>
          <cell r="E363">
            <v>892867</v>
          </cell>
        </row>
        <row r="364">
          <cell r="C364" t="str">
            <v>2.6.5.4.01</v>
          </cell>
          <cell r="D364" t="str">
            <v>Sistema de climatizacion</v>
          </cell>
          <cell r="E364">
            <v>88300</v>
          </cell>
        </row>
        <row r="365">
          <cell r="C365" t="str">
            <v>2.6.5.4.02</v>
          </cell>
          <cell r="D365" t="str">
            <v>Equipos de climatizacion</v>
          </cell>
          <cell r="E365">
            <v>804567</v>
          </cell>
        </row>
        <row r="366">
          <cell r="C366" t="str">
            <v>2.6.5.5</v>
          </cell>
          <cell r="D366" t="str">
            <v>Equipo de comunicación, telecomunicaciones y señalización</v>
          </cell>
          <cell r="E366">
            <v>1401723.45</v>
          </cell>
        </row>
        <row r="367">
          <cell r="C367" t="str">
            <v>2.6.5.5.01</v>
          </cell>
          <cell r="D367" t="str">
            <v>Equipo de comunicación, telecomunicaciones y señalización</v>
          </cell>
          <cell r="E367">
            <v>1401723.45</v>
          </cell>
        </row>
        <row r="368">
          <cell r="C368" t="str">
            <v>2.6.5.6</v>
          </cell>
          <cell r="D368" t="str">
            <v xml:space="preserve">Equipo de generacion electrica </v>
          </cell>
          <cell r="E368">
            <v>0</v>
          </cell>
        </row>
        <row r="369">
          <cell r="C369" t="str">
            <v>2.6.5.6.01</v>
          </cell>
          <cell r="D369" t="str">
            <v xml:space="preserve">Equipo de generacion electrica </v>
          </cell>
          <cell r="E369">
            <v>0</v>
          </cell>
        </row>
        <row r="370">
          <cell r="C370" t="str">
            <v>2.6.5.7</v>
          </cell>
          <cell r="D370" t="str">
            <v>Maquinarias-herramientas</v>
          </cell>
          <cell r="E370">
            <v>239160</v>
          </cell>
        </row>
        <row r="371">
          <cell r="C371" t="str">
            <v>2.6.5.7.01</v>
          </cell>
          <cell r="D371" t="str">
            <v>Maquinarias-herramientas</v>
          </cell>
          <cell r="E371">
            <v>239160</v>
          </cell>
        </row>
        <row r="372">
          <cell r="C372" t="str">
            <v>2.6.5.8</v>
          </cell>
          <cell r="D372" t="str">
            <v>Otros equipos</v>
          </cell>
          <cell r="E372">
            <v>1330000</v>
          </cell>
        </row>
        <row r="373">
          <cell r="C373" t="str">
            <v>2.6.5.8.01</v>
          </cell>
          <cell r="D373" t="str">
            <v>Otros equipos</v>
          </cell>
          <cell r="E373">
            <v>1330000</v>
          </cell>
        </row>
        <row r="374">
          <cell r="C374" t="str">
            <v>2.6.6</v>
          </cell>
          <cell r="D374" t="str">
            <v>EQUIPOS DE DEFENSA Y SEGURIDAD</v>
          </cell>
          <cell r="E374">
            <v>0</v>
          </cell>
        </row>
        <row r="375">
          <cell r="C375" t="str">
            <v>2.6.6.1</v>
          </cell>
          <cell r="D375" t="str">
            <v>Equipos de defensa</v>
          </cell>
          <cell r="E375">
            <v>0</v>
          </cell>
        </row>
        <row r="376">
          <cell r="C376" t="str">
            <v>2.6.6.1.01</v>
          </cell>
          <cell r="D376" t="str">
            <v>Equipos de defensa</v>
          </cell>
          <cell r="E376">
            <v>0</v>
          </cell>
        </row>
        <row r="377">
          <cell r="C377" t="str">
            <v>2.6.6.2</v>
          </cell>
          <cell r="D377" t="str">
            <v>Equipos de Seguridad</v>
          </cell>
          <cell r="E377">
            <v>0</v>
          </cell>
        </row>
        <row r="378">
          <cell r="C378" t="str">
            <v>2.6.6.2.01</v>
          </cell>
          <cell r="D378" t="str">
            <v>Equipos de Seguridad</v>
          </cell>
          <cell r="E378">
            <v>0</v>
          </cell>
        </row>
        <row r="379">
          <cell r="C379" t="str">
            <v>2.6.7</v>
          </cell>
          <cell r="D379" t="str">
            <v>ACTIVOS BIOLOGICOS</v>
          </cell>
          <cell r="E379">
            <v>0</v>
          </cell>
        </row>
        <row r="380">
          <cell r="C380" t="str">
            <v>2.6.7.9</v>
          </cell>
          <cell r="D380" t="str">
            <v>Semillas, cultivos, plantas y árboles  que generan productos  recurrentes</v>
          </cell>
          <cell r="E380">
            <v>0</v>
          </cell>
        </row>
        <row r="381">
          <cell r="C381" t="str">
            <v>2.6.7.9.01</v>
          </cell>
          <cell r="D381" t="str">
            <v>Semillas, cultivos, plantas y árboles  que generan productos  recurrentes</v>
          </cell>
          <cell r="E381">
            <v>0</v>
          </cell>
        </row>
        <row r="382">
          <cell r="C382" t="str">
            <v>2.6.8</v>
          </cell>
          <cell r="D382" t="str">
            <v>BIENES INTANGIBLES</v>
          </cell>
          <cell r="E382">
            <v>0</v>
          </cell>
        </row>
        <row r="383">
          <cell r="C383" t="str">
            <v>2.6.8.3</v>
          </cell>
          <cell r="D383" t="str">
            <v>Programas de informática y base de datos</v>
          </cell>
          <cell r="E383">
            <v>0</v>
          </cell>
        </row>
        <row r="384">
          <cell r="C384" t="str">
            <v>2.6.8.3.01</v>
          </cell>
          <cell r="D384" t="str">
            <v>Programas de informática</v>
          </cell>
          <cell r="E384">
            <v>0</v>
          </cell>
        </row>
        <row r="385">
          <cell r="C385" t="str">
            <v>2.6.8.3.02</v>
          </cell>
          <cell r="D385" t="str">
            <v>Base de datos</v>
          </cell>
          <cell r="E385">
            <v>0</v>
          </cell>
        </row>
        <row r="386">
          <cell r="C386" t="str">
            <v>2.6.8.8</v>
          </cell>
          <cell r="D386" t="str">
            <v>Licencias Informaticas e intelectuales, industriales y comerciales</v>
          </cell>
          <cell r="E386">
            <v>0</v>
          </cell>
        </row>
        <row r="387">
          <cell r="C387" t="str">
            <v>2.6.8.8.01</v>
          </cell>
          <cell r="D387" t="str">
            <v>Licencias Informaticas</v>
          </cell>
          <cell r="E387">
            <v>0</v>
          </cell>
        </row>
        <row r="388">
          <cell r="C388" t="str">
            <v>2.6.8.9</v>
          </cell>
          <cell r="D388" t="str">
            <v>Otros activos intangibles</v>
          </cell>
          <cell r="E388">
            <v>0</v>
          </cell>
        </row>
        <row r="389">
          <cell r="C389" t="str">
            <v>2.6.8.9.01</v>
          </cell>
          <cell r="D389" t="str">
            <v>Otros activos intangibles</v>
          </cell>
          <cell r="E389">
            <v>0</v>
          </cell>
        </row>
        <row r="390">
          <cell r="C390" t="str">
            <v>2.6.9</v>
          </cell>
          <cell r="D390" t="str">
            <v>EDIFICIOS, ESTRUCTURAS, TIERRAS, TERRENOS Y OBJETOS DE VALOR</v>
          </cell>
          <cell r="E390">
            <v>0</v>
          </cell>
        </row>
        <row r="391">
          <cell r="C391" t="str">
            <v>2.6.9.1</v>
          </cell>
          <cell r="D391" t="str">
            <v>Edificios residenciales (viviendas)</v>
          </cell>
          <cell r="E391">
            <v>0</v>
          </cell>
        </row>
        <row r="392">
          <cell r="C392" t="str">
            <v>2.6.9.1.01</v>
          </cell>
          <cell r="D392" t="str">
            <v>Edificios residenciales (viviendas)</v>
          </cell>
          <cell r="E392">
            <v>0</v>
          </cell>
        </row>
        <row r="393">
          <cell r="C393" t="str">
            <v>2.6.9.1.02</v>
          </cell>
          <cell r="D393" t="str">
            <v>Adquisición de mejoras residenciales</v>
          </cell>
          <cell r="E393">
            <v>0</v>
          </cell>
        </row>
        <row r="394">
          <cell r="C394" t="str">
            <v>2.6.9.2</v>
          </cell>
          <cell r="D394" t="str">
            <v>Edificios no residenciales</v>
          </cell>
          <cell r="E394">
            <v>0</v>
          </cell>
        </row>
        <row r="395">
          <cell r="C395" t="str">
            <v>2.6.9.2.01</v>
          </cell>
          <cell r="D395" t="str">
            <v>Edificios no residenciales</v>
          </cell>
          <cell r="E395">
            <v>0</v>
          </cell>
        </row>
        <row r="396">
          <cell r="C396" t="str">
            <v>2.6.9.9</v>
          </cell>
          <cell r="D396" t="str">
            <v>Otras estructuras y objetos de valor</v>
          </cell>
          <cell r="E396">
            <v>0</v>
          </cell>
        </row>
        <row r="397">
          <cell r="C397" t="str">
            <v>2.6.9.9.01</v>
          </cell>
          <cell r="D397" t="str">
            <v>Otras estructuras y objetos de valor</v>
          </cell>
          <cell r="E397">
            <v>0</v>
          </cell>
        </row>
        <row r="398">
          <cell r="C398">
            <v>2.7</v>
          </cell>
          <cell r="D398" t="str">
            <v>BIENES , MUEBLES, INMUEBLES E INTANGIBLES</v>
          </cell>
          <cell r="E398">
            <v>0</v>
          </cell>
        </row>
        <row r="399">
          <cell r="C399" t="str">
            <v>2.7.1</v>
          </cell>
          <cell r="D399" t="str">
            <v>OBRAS EN EDIFICACIONES</v>
          </cell>
          <cell r="E399">
            <v>0</v>
          </cell>
        </row>
        <row r="400">
          <cell r="C400" t="str">
            <v>2.7.1.2</v>
          </cell>
          <cell r="D400" t="str">
            <v>Obras para edificacion  no residencial</v>
          </cell>
          <cell r="E400">
            <v>0</v>
          </cell>
        </row>
        <row r="401">
          <cell r="C401" t="str">
            <v>2.7.1.2.01</v>
          </cell>
          <cell r="D401" t="str">
            <v>Obras para edificacion  no residencial</v>
          </cell>
          <cell r="E401">
            <v>0</v>
          </cell>
        </row>
        <row r="402">
          <cell r="C402" t="str">
            <v>2.7.1.5</v>
          </cell>
          <cell r="D402" t="str">
            <v>Supervisión e inspección de obras en edificaciones</v>
          </cell>
          <cell r="E402">
            <v>0</v>
          </cell>
        </row>
        <row r="403">
          <cell r="C403" t="str">
            <v>2.7.1.5.01</v>
          </cell>
          <cell r="D403" t="str">
            <v>Supervisión e inspección de obras en edificaciones</v>
          </cell>
          <cell r="E403">
            <v>0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 CAID 2022 SDE"/>
      <sheetName val="Presupuesto CAID 2022 mod maa"/>
      <sheetName val="Ejecución 2022"/>
      <sheetName val="DIGEPRES 2023"/>
      <sheetName val="Presupuesto CAID 2023"/>
      <sheetName val="Modificación 01 2023"/>
      <sheetName val="Modificación 03 2023"/>
      <sheetName val="Modificación 04 2023"/>
      <sheetName val="Modificación CONS 2023"/>
      <sheetName val="Ejecutado Devengado 2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C11" t="str">
            <v>CUENTA</v>
          </cell>
          <cell r="D11" t="str">
            <v>DESCRIPCION</v>
          </cell>
          <cell r="E11" t="str">
            <v>TOTAL GENERAL</v>
          </cell>
        </row>
        <row r="12">
          <cell r="C12">
            <v>0</v>
          </cell>
          <cell r="D12">
            <v>0</v>
          </cell>
          <cell r="E12">
            <v>397218435</v>
          </cell>
        </row>
        <row r="13">
          <cell r="C13">
            <v>2.1</v>
          </cell>
          <cell r="D13" t="str">
            <v>REMUNERACIONES Y CONTRIBUCIONES</v>
          </cell>
          <cell r="E13">
            <v>354421683</v>
          </cell>
        </row>
        <row r="14">
          <cell r="C14" t="str">
            <v>2.1.1</v>
          </cell>
          <cell r="D14" t="str">
            <v>REMUNERACIONES</v>
          </cell>
          <cell r="E14">
            <v>272707595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218237230</v>
          </cell>
        </row>
        <row r="16">
          <cell r="C16" t="str">
            <v>2.1.1.1.01</v>
          </cell>
          <cell r="D16" t="str">
            <v>Sueldos Fijos</v>
          </cell>
          <cell r="E16">
            <v>218237230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31741200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25381200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6360000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0</v>
          </cell>
        </row>
        <row r="27">
          <cell r="C27" t="str">
            <v>2.1.1.4</v>
          </cell>
          <cell r="D27" t="str">
            <v>Sueldo anual No.13</v>
          </cell>
          <cell r="E27">
            <v>21551856</v>
          </cell>
        </row>
        <row r="28">
          <cell r="C28" t="str">
            <v>2.1.1.4.01</v>
          </cell>
          <cell r="D28" t="str">
            <v>Salario No. 13</v>
          </cell>
          <cell r="E28">
            <v>21551856</v>
          </cell>
        </row>
        <row r="29">
          <cell r="C29" t="str">
            <v>2.1.1.5</v>
          </cell>
          <cell r="D29" t="str">
            <v>Prestaciones económicas</v>
          </cell>
          <cell r="E29">
            <v>1177309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588655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588654</v>
          </cell>
        </row>
        <row r="32">
          <cell r="C32" t="str">
            <v>2.1.2</v>
          </cell>
          <cell r="D32" t="str">
            <v>SOBRESUELDOS</v>
          </cell>
          <cell r="E32">
            <v>43752232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43752232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6600000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18171116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18721116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37961856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17651020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17651020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17746602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17746602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2564234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2564234</v>
          </cell>
        </row>
        <row r="63">
          <cell r="C63">
            <v>2.2000000000000002</v>
          </cell>
          <cell r="D63" t="str">
            <v>CONTRATACION DE SERVICIOS</v>
          </cell>
          <cell r="E63">
            <v>28155399</v>
          </cell>
        </row>
        <row r="64">
          <cell r="C64" t="str">
            <v>2.2.1</v>
          </cell>
          <cell r="D64" t="str">
            <v>SERVICIOS BÁSICOS</v>
          </cell>
          <cell r="E64">
            <v>17360200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200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200</v>
          </cell>
        </row>
        <row r="69">
          <cell r="C69" t="str">
            <v>2.2.1.3</v>
          </cell>
          <cell r="D69" t="str">
            <v>Telefono Local</v>
          </cell>
          <cell r="E69">
            <v>4000000</v>
          </cell>
        </row>
        <row r="70">
          <cell r="C70" t="str">
            <v>2.2.1.3.01</v>
          </cell>
          <cell r="D70" t="str">
            <v>Teléfono Local</v>
          </cell>
          <cell r="E70">
            <v>4000000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5000000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5000000</v>
          </cell>
        </row>
        <row r="75">
          <cell r="C75" t="str">
            <v>2.2.1.6</v>
          </cell>
          <cell r="D75" t="str">
            <v>Electricidad</v>
          </cell>
          <cell r="E75">
            <v>8000000</v>
          </cell>
        </row>
        <row r="76">
          <cell r="C76" t="str">
            <v>2.2.1.6.01</v>
          </cell>
          <cell r="D76" t="str">
            <v>Energia Eléctrica</v>
          </cell>
          <cell r="E76">
            <v>8000000</v>
          </cell>
        </row>
        <row r="77">
          <cell r="C77" t="str">
            <v>2.2.1.7</v>
          </cell>
          <cell r="D77" t="str">
            <v>Agua</v>
          </cell>
          <cell r="E77">
            <v>260000</v>
          </cell>
        </row>
        <row r="78">
          <cell r="C78" t="str">
            <v>2.2.1.7.01</v>
          </cell>
          <cell r="D78" t="str">
            <v>Agua</v>
          </cell>
          <cell r="E78">
            <v>260000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100000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100000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1761000</v>
          </cell>
        </row>
        <row r="82">
          <cell r="C82" t="str">
            <v>2.2.2.1</v>
          </cell>
          <cell r="D82" t="str">
            <v>Publicidad y Propaganda</v>
          </cell>
          <cell r="E82">
            <v>961000</v>
          </cell>
        </row>
        <row r="83">
          <cell r="C83" t="str">
            <v>2.2.2.1.01</v>
          </cell>
          <cell r="D83" t="str">
            <v>Publicidad y Propaganda</v>
          </cell>
          <cell r="E83">
            <v>961000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800000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800000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300000</v>
          </cell>
        </row>
        <row r="92">
          <cell r="C92" t="str">
            <v>2.2.4.1</v>
          </cell>
          <cell r="D92" t="str">
            <v>Pasajes y gastos de transporte</v>
          </cell>
          <cell r="E92">
            <v>300000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300000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</row>
        <row r="96">
          <cell r="C96" t="str">
            <v>2.2.4.3</v>
          </cell>
          <cell r="D96" t="str">
            <v>Almacenaje</v>
          </cell>
          <cell r="E96">
            <v>0</v>
          </cell>
        </row>
        <row r="97">
          <cell r="C97" t="str">
            <v>2.2.4.3.01</v>
          </cell>
          <cell r="D97" t="str">
            <v>Almacenaje</v>
          </cell>
          <cell r="E97">
            <v>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502999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2999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2999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500000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500000</v>
          </cell>
        </row>
        <row r="125">
          <cell r="C125" t="str">
            <v>2.2.6</v>
          </cell>
          <cell r="D125" t="str">
            <v xml:space="preserve">SEGUROS </v>
          </cell>
          <cell r="E125">
            <v>1500000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500000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500000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500000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500000</v>
          </cell>
        </row>
        <row r="130">
          <cell r="C130" t="str">
            <v>2.2.6.3</v>
          </cell>
          <cell r="D130" t="str">
            <v>Seguros de Personas</v>
          </cell>
          <cell r="E130">
            <v>500000</v>
          </cell>
        </row>
        <row r="131">
          <cell r="C131" t="str">
            <v>2.2.6.3.01</v>
          </cell>
          <cell r="D131" t="str">
            <v>Seguros de Personas</v>
          </cell>
          <cell r="E131">
            <v>500000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3725400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1710000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870000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500000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340000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2015400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750000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15400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500000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500000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250000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2055800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23000</v>
          </cell>
        </row>
        <row r="164">
          <cell r="C164" t="str">
            <v>2.2.8.2.01</v>
          </cell>
          <cell r="D164" t="str">
            <v>Comisiones y gastos</v>
          </cell>
          <cell r="E164">
            <v>23000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957800</v>
          </cell>
        </row>
        <row r="170">
          <cell r="C170" t="str">
            <v>2.2.8.5.01</v>
          </cell>
          <cell r="D170" t="str">
            <v>Fumigación</v>
          </cell>
          <cell r="E170">
            <v>450000</v>
          </cell>
        </row>
        <row r="171">
          <cell r="C171" t="str">
            <v>2.2.8.5.02</v>
          </cell>
          <cell r="D171" t="str">
            <v>Lavandería</v>
          </cell>
          <cell r="E171">
            <v>7800</v>
          </cell>
        </row>
        <row r="172">
          <cell r="C172" t="str">
            <v>2.2.8.5.03</v>
          </cell>
          <cell r="D172" t="str">
            <v>Limpieza e Higiene</v>
          </cell>
          <cell r="E172">
            <v>500000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100000</v>
          </cell>
        </row>
        <row r="174">
          <cell r="C174" t="str">
            <v>2.2.8.6.01</v>
          </cell>
          <cell r="D174" t="str">
            <v>Eventos generales</v>
          </cell>
          <cell r="E174">
            <v>100000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900000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0</v>
          </cell>
        </row>
        <row r="180">
          <cell r="C180" t="str">
            <v>2.2.8.7.02</v>
          </cell>
          <cell r="D180" t="str">
            <v>Servicios jurídicos</v>
          </cell>
          <cell r="E180">
            <v>500000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300000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100000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75000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75000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950000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550000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550000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400000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400000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11235600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500000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500000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500000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0</v>
          </cell>
        </row>
        <row r="204">
          <cell r="C204" t="str">
            <v>2.3.1.3.02</v>
          </cell>
          <cell r="D204" t="str">
            <v>Productos agrícolas</v>
          </cell>
          <cell r="E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0</v>
          </cell>
        </row>
        <row r="206">
          <cell r="C206" t="str">
            <v>2.3.2</v>
          </cell>
          <cell r="D206" t="str">
            <v>TEXTILES Y VESTUARIOS</v>
          </cell>
          <cell r="E206">
            <v>790000</v>
          </cell>
        </row>
        <row r="207">
          <cell r="C207" t="str">
            <v>2.3.2.1</v>
          </cell>
          <cell r="D207" t="str">
            <v>Hilados, fibras y telas</v>
          </cell>
          <cell r="E207">
            <v>200000</v>
          </cell>
        </row>
        <row r="208">
          <cell r="C208" t="str">
            <v>2.3.2.1.01</v>
          </cell>
          <cell r="D208" t="str">
            <v>Hilados, fibras y telas</v>
          </cell>
          <cell r="E208">
            <v>200000</v>
          </cell>
        </row>
        <row r="209">
          <cell r="C209" t="str">
            <v>2.3.2.2</v>
          </cell>
          <cell r="D209" t="str">
            <v>Acabados textiles</v>
          </cell>
          <cell r="E209">
            <v>90000</v>
          </cell>
        </row>
        <row r="210">
          <cell r="C210" t="str">
            <v>2.3.2.2.01</v>
          </cell>
          <cell r="D210" t="str">
            <v>Acabados textiles</v>
          </cell>
          <cell r="E210">
            <v>90000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500000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500000</v>
          </cell>
        </row>
        <row r="213">
          <cell r="C213" t="str">
            <v>2.3.2.4</v>
          </cell>
          <cell r="D213" t="str">
            <v>Calzados</v>
          </cell>
          <cell r="E213">
            <v>0</v>
          </cell>
        </row>
        <row r="214">
          <cell r="C214" t="str">
            <v>2.3.2.4.01</v>
          </cell>
          <cell r="D214" t="str">
            <v>Calzados</v>
          </cell>
          <cell r="E214">
            <v>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1250000</v>
          </cell>
        </row>
        <row r="216">
          <cell r="C216" t="str">
            <v>2.3.3.1</v>
          </cell>
          <cell r="D216" t="str">
            <v>Papel de escritorio</v>
          </cell>
          <cell r="E216">
            <v>500000</v>
          </cell>
        </row>
        <row r="217">
          <cell r="C217" t="str">
            <v>2.3.3.1.01</v>
          </cell>
          <cell r="D217" t="str">
            <v>Papel de escritorio</v>
          </cell>
          <cell r="E217">
            <v>500000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300000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300000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450000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450000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0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0</v>
          </cell>
        </row>
        <row r="224">
          <cell r="C224" t="str">
            <v>2.3.3.5</v>
          </cell>
          <cell r="D224" t="str">
            <v>Textos de enseñanza</v>
          </cell>
          <cell r="E224">
            <v>0</v>
          </cell>
        </row>
        <row r="225">
          <cell r="C225" t="str">
            <v>2.3.3.5.01</v>
          </cell>
          <cell r="D225" t="str">
            <v>Textos de enseñanza</v>
          </cell>
          <cell r="E225">
            <v>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300000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300000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300000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550000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550000</v>
          </cell>
        </row>
        <row r="239">
          <cell r="C239" t="str">
            <v>2.3.5.5.01</v>
          </cell>
          <cell r="D239" t="str">
            <v>Articulos de plásticos</v>
          </cell>
          <cell r="E239">
            <v>550000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163600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3600</v>
          </cell>
        </row>
        <row r="242">
          <cell r="C242" t="str">
            <v>2.3.6.1.01</v>
          </cell>
          <cell r="D242" t="str">
            <v>Prodcutos de cemento</v>
          </cell>
          <cell r="E242">
            <v>3000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600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160000</v>
          </cell>
        </row>
        <row r="252">
          <cell r="C252" t="str">
            <v>2.3.6.3.04</v>
          </cell>
          <cell r="D252" t="str">
            <v>Herramientas menores</v>
          </cell>
          <cell r="E252">
            <v>100000</v>
          </cell>
        </row>
        <row r="253">
          <cell r="C253" t="str">
            <v>2.3.6.3.06</v>
          </cell>
          <cell r="D253" t="str">
            <v>Productos metálicos</v>
          </cell>
          <cell r="E253">
            <v>60000</v>
          </cell>
        </row>
        <row r="254">
          <cell r="C254" t="str">
            <v>2.3.6.4</v>
          </cell>
          <cell r="D254" t="str">
            <v>Minerales</v>
          </cell>
          <cell r="E254">
            <v>0</v>
          </cell>
        </row>
        <row r="255">
          <cell r="C255" t="str">
            <v>2.3.6.4.04</v>
          </cell>
          <cell r="D255" t="str">
            <v>Piedra, arcilla y arena</v>
          </cell>
          <cell r="E255">
            <v>0</v>
          </cell>
        </row>
        <row r="256">
          <cell r="C256" t="str">
            <v>2.3.7</v>
          </cell>
          <cell r="D256" t="str">
            <v>COMBUSTIBLE, LUBRICANTES, PRODUCTOS QUIMICOS Y CONEXOS</v>
          </cell>
          <cell r="E256">
            <v>4682000</v>
          </cell>
        </row>
        <row r="257">
          <cell r="C257" t="str">
            <v>2.3.7.1</v>
          </cell>
          <cell r="D257" t="str">
            <v>Combustibles y Lubricantes</v>
          </cell>
          <cell r="E257">
            <v>3501000</v>
          </cell>
        </row>
        <row r="258">
          <cell r="C258" t="str">
            <v>2.3.7.1.01</v>
          </cell>
          <cell r="D258" t="str">
            <v>Gasolina</v>
          </cell>
          <cell r="E258">
            <v>1500000</v>
          </cell>
        </row>
        <row r="259">
          <cell r="C259" t="str">
            <v>2.3.7.1.02</v>
          </cell>
          <cell r="D259" t="str">
            <v>Gasoil</v>
          </cell>
          <cell r="E259">
            <v>1500000</v>
          </cell>
        </row>
        <row r="260">
          <cell r="C260" t="str">
            <v>2.3.7.1.04</v>
          </cell>
          <cell r="D260" t="str">
            <v>Gas GLP</v>
          </cell>
          <cell r="E260">
            <v>500000</v>
          </cell>
        </row>
        <row r="261">
          <cell r="C261" t="str">
            <v>2.3.7.1.05</v>
          </cell>
          <cell r="D261" t="str">
            <v>Aceites y Grasas</v>
          </cell>
          <cell r="E261">
            <v>1000</v>
          </cell>
        </row>
        <row r="262">
          <cell r="C262" t="str">
            <v>2.3.7.1.06</v>
          </cell>
          <cell r="D262" t="str">
            <v>Lubricantes</v>
          </cell>
          <cell r="E262">
            <v>0</v>
          </cell>
        </row>
        <row r="263">
          <cell r="C263" t="str">
            <v>2.3.7.1.07</v>
          </cell>
          <cell r="D263" t="str">
            <v>Gas natural</v>
          </cell>
          <cell r="E263">
            <v>0</v>
          </cell>
        </row>
        <row r="264">
          <cell r="C264" t="str">
            <v>2.3.7.1.99</v>
          </cell>
          <cell r="D264" t="str">
            <v>Otros combustibles</v>
          </cell>
          <cell r="E264">
            <v>0</v>
          </cell>
        </row>
        <row r="265">
          <cell r="C265" t="str">
            <v>2.3.7.2</v>
          </cell>
          <cell r="D265" t="str">
            <v xml:space="preserve"> Productos Químicos y Conexos</v>
          </cell>
          <cell r="E265">
            <v>1181000</v>
          </cell>
        </row>
        <row r="266">
          <cell r="C266" t="str">
            <v>2.3.7.2.01</v>
          </cell>
          <cell r="D266" t="str">
            <v>Productos explosivos y pirotecnia</v>
          </cell>
          <cell r="E266">
            <v>6000</v>
          </cell>
        </row>
        <row r="267">
          <cell r="C267" t="str">
            <v>2.3.7.2.02</v>
          </cell>
          <cell r="D267" t="str">
            <v>Productos fotoquínicos</v>
          </cell>
          <cell r="E267">
            <v>0</v>
          </cell>
        </row>
        <row r="268">
          <cell r="C268" t="str">
            <v>2.3.7.2.03</v>
          </cell>
          <cell r="D268" t="str">
            <v>Productos quimicos de uso personal y de laboratorios</v>
          </cell>
          <cell r="E268">
            <v>150000</v>
          </cell>
        </row>
        <row r="269">
          <cell r="C269" t="str">
            <v>2.3.7.2.04</v>
          </cell>
          <cell r="D269" t="str">
            <v>Abonos y fertilizantes</v>
          </cell>
          <cell r="E269">
            <v>0</v>
          </cell>
        </row>
        <row r="270">
          <cell r="C270" t="str">
            <v>2.3.7.2.05</v>
          </cell>
          <cell r="D270" t="str">
            <v>Insecticidas, fumigantes y otros</v>
          </cell>
          <cell r="E270">
            <v>25000</v>
          </cell>
        </row>
        <row r="271">
          <cell r="C271" t="str">
            <v>2.3.7.2.06</v>
          </cell>
          <cell r="D271" t="str">
            <v>Pinturas, lacas, barnices, diluyentes y absorbentes para pinturas</v>
          </cell>
          <cell r="E271">
            <v>500000</v>
          </cell>
        </row>
        <row r="272">
          <cell r="C272" t="str">
            <v>2.3.7.2.07</v>
          </cell>
          <cell r="D272" t="str">
            <v>Productos químicos para saneamiento de las aguas</v>
          </cell>
          <cell r="E272">
            <v>0</v>
          </cell>
        </row>
        <row r="273">
          <cell r="C273" t="str">
            <v>2.3.7.2.99</v>
          </cell>
          <cell r="D273" t="str">
            <v>Otros productos quimicos y conexos</v>
          </cell>
          <cell r="E273">
            <v>500000</v>
          </cell>
        </row>
        <row r="274">
          <cell r="C274" t="str">
            <v>2.3.9</v>
          </cell>
          <cell r="D274" t="str">
            <v>PRODUCTOS Y UTILES VARIOS</v>
          </cell>
          <cell r="E274">
            <v>3000000</v>
          </cell>
        </row>
        <row r="275">
          <cell r="C275" t="str">
            <v>2.3.9.1</v>
          </cell>
          <cell r="D275" t="str">
            <v>Material para limpieza e higiene</v>
          </cell>
          <cell r="E275">
            <v>1000000</v>
          </cell>
        </row>
        <row r="276">
          <cell r="C276" t="str">
            <v>2.3.9.1.01</v>
          </cell>
          <cell r="D276" t="str">
            <v>Material para limpieza e higiene</v>
          </cell>
          <cell r="E276">
            <v>500000</v>
          </cell>
        </row>
        <row r="277">
          <cell r="C277" t="str">
            <v>2.3.9.1.02</v>
          </cell>
          <cell r="D277" t="str">
            <v>Material para limpieza e higiene personal</v>
          </cell>
          <cell r="E277">
            <v>500000</v>
          </cell>
        </row>
        <row r="278">
          <cell r="C278" t="str">
            <v>2.3.9.2</v>
          </cell>
          <cell r="D278" t="str">
            <v>Utiles y materiales de escritorio, oficina, informática, escolares y de enseñanza</v>
          </cell>
          <cell r="E278">
            <v>350000</v>
          </cell>
        </row>
        <row r="279">
          <cell r="C279" t="str">
            <v>2.3.9.2.01</v>
          </cell>
          <cell r="D279" t="str">
            <v>Utiles y materiales de escritorio, oficina e informática</v>
          </cell>
          <cell r="E279">
            <v>300000</v>
          </cell>
        </row>
        <row r="280">
          <cell r="C280" t="str">
            <v>2.3.9.2.02</v>
          </cell>
          <cell r="D280" t="str">
            <v>Utiles y materiales escolares y de enseñanzas</v>
          </cell>
          <cell r="E280">
            <v>50000</v>
          </cell>
        </row>
        <row r="281">
          <cell r="C281" t="str">
            <v>2.3.9.3</v>
          </cell>
          <cell r="D281" t="str">
            <v>Utiles menores médico quirúrgico y de laboratorio</v>
          </cell>
          <cell r="E281">
            <v>5000</v>
          </cell>
        </row>
        <row r="282">
          <cell r="C282" t="str">
            <v>2.3.9.3.01</v>
          </cell>
          <cell r="D282" t="str">
            <v>Utiles menores medico quirúrgico y de laboratorio</v>
          </cell>
          <cell r="E282">
            <v>5000</v>
          </cell>
        </row>
        <row r="283">
          <cell r="C283" t="str">
            <v>2.3.9.4</v>
          </cell>
          <cell r="D283" t="str">
            <v>Utiles destinados a actividades deportivas, culturales y recreativas</v>
          </cell>
          <cell r="E283">
            <v>500000</v>
          </cell>
        </row>
        <row r="284">
          <cell r="C284" t="str">
            <v>2.3.9.4.01</v>
          </cell>
          <cell r="D284" t="str">
            <v>Utiles destinados a actividades deportivas, culturales y recreativas</v>
          </cell>
          <cell r="E284">
            <v>500000</v>
          </cell>
        </row>
        <row r="285">
          <cell r="C285" t="str">
            <v>2.3.9.5</v>
          </cell>
          <cell r="D285" t="str">
            <v>Utiles de cocina y comedor</v>
          </cell>
          <cell r="E285">
            <v>200000</v>
          </cell>
        </row>
        <row r="286">
          <cell r="C286" t="str">
            <v>2.3.9.5.01</v>
          </cell>
          <cell r="D286" t="str">
            <v>Utiles de cocina y comedor</v>
          </cell>
          <cell r="E286">
            <v>200000</v>
          </cell>
        </row>
        <row r="287">
          <cell r="C287" t="str">
            <v>2.3.9.6</v>
          </cell>
          <cell r="D287" t="str">
            <v>Productos eléctricos y afines</v>
          </cell>
          <cell r="E287">
            <v>500000</v>
          </cell>
        </row>
        <row r="288">
          <cell r="C288" t="str">
            <v>2.3.9.6.01</v>
          </cell>
          <cell r="D288" t="str">
            <v>Productos electricos y afines</v>
          </cell>
          <cell r="E288">
            <v>500000</v>
          </cell>
        </row>
        <row r="289">
          <cell r="C289" t="str">
            <v>2.3.9.7</v>
          </cell>
          <cell r="D289" t="str">
            <v>Productos y Utiles Veterinarios</v>
          </cell>
          <cell r="E289">
            <v>30000</v>
          </cell>
        </row>
        <row r="290">
          <cell r="C290" t="str">
            <v>2.3.9.7.01</v>
          </cell>
          <cell r="D290" t="str">
            <v>Productos y útiles veterinarios</v>
          </cell>
          <cell r="E290">
            <v>30000</v>
          </cell>
        </row>
        <row r="291">
          <cell r="C291" t="str">
            <v>2.3.9.8</v>
          </cell>
          <cell r="D291" t="str">
            <v>Respuestos y accesorios menores</v>
          </cell>
          <cell r="E291">
            <v>70000</v>
          </cell>
        </row>
        <row r="292">
          <cell r="C292" t="str">
            <v>2.3.9.8.01</v>
          </cell>
          <cell r="D292" t="str">
            <v>Repuestos</v>
          </cell>
          <cell r="E292">
            <v>50000</v>
          </cell>
        </row>
        <row r="293">
          <cell r="C293" t="str">
            <v>2.3.9.8.02</v>
          </cell>
          <cell r="D293" t="str">
            <v>Accesorios</v>
          </cell>
          <cell r="E293">
            <v>20000</v>
          </cell>
        </row>
        <row r="294">
          <cell r="C294" t="str">
            <v>2.3.9.9</v>
          </cell>
          <cell r="D294" t="str">
            <v>Productos y utiles no identificados procedentemente</v>
          </cell>
          <cell r="E294">
            <v>345000</v>
          </cell>
        </row>
        <row r="295">
          <cell r="C295" t="str">
            <v>2.3.9.9.01</v>
          </cell>
          <cell r="D295" t="str">
            <v>Productos y útiles varios n.i.p</v>
          </cell>
          <cell r="E295">
            <v>45000</v>
          </cell>
        </row>
        <row r="296">
          <cell r="C296" t="str">
            <v>2.3.9.9.02</v>
          </cell>
          <cell r="D296" t="str">
            <v>Bonos para utiles diversos</v>
          </cell>
          <cell r="E296">
            <v>0</v>
          </cell>
        </row>
        <row r="297">
          <cell r="C297" t="str">
            <v>2.3.9.9.03</v>
          </cell>
          <cell r="D297" t="str">
            <v>Bonos para asistencia social</v>
          </cell>
          <cell r="E297">
            <v>0</v>
          </cell>
        </row>
        <row r="298">
          <cell r="C298" t="str">
            <v>2.3.9.9.04</v>
          </cell>
          <cell r="D298" t="str">
            <v>Productos y Utiles de defensa y seguridad</v>
          </cell>
          <cell r="E298">
            <v>150000</v>
          </cell>
        </row>
        <row r="299">
          <cell r="C299" t="str">
            <v>2.3.9.9.05</v>
          </cell>
          <cell r="D299" t="str">
            <v>Productos y Utiles Diversos</v>
          </cell>
          <cell r="E299">
            <v>150000</v>
          </cell>
        </row>
        <row r="300">
          <cell r="C300">
            <v>2.4</v>
          </cell>
          <cell r="D300" t="str">
            <v>TRANSFERENCIAS CORRIENTES</v>
          </cell>
          <cell r="E300">
            <v>500000</v>
          </cell>
        </row>
        <row r="301">
          <cell r="C301" t="str">
            <v>2.4.1</v>
          </cell>
          <cell r="D301" t="str">
            <v>TRANSFERENCIAS CORRIENTES AL SECTOR PRIVADO</v>
          </cell>
          <cell r="E301">
            <v>0</v>
          </cell>
        </row>
        <row r="302">
          <cell r="C302" t="str">
            <v>2.4.1.1</v>
          </cell>
          <cell r="D302" t="str">
            <v>Prestaciones a la seguridad social</v>
          </cell>
          <cell r="E302">
            <v>0</v>
          </cell>
        </row>
        <row r="303">
          <cell r="C303" t="str">
            <v>2.4.1.1.01</v>
          </cell>
          <cell r="D303" t="str">
            <v>Pensiones</v>
          </cell>
          <cell r="E303">
            <v>0</v>
          </cell>
        </row>
        <row r="304">
          <cell r="C304" t="str">
            <v>2.4.1.1.02</v>
          </cell>
          <cell r="D304" t="str">
            <v>Jubilaciones</v>
          </cell>
          <cell r="E304">
            <v>0</v>
          </cell>
        </row>
        <row r="305">
          <cell r="C305" t="str">
            <v>2.4.1.1.03</v>
          </cell>
          <cell r="D305" t="str">
            <v>Indemnización laboral</v>
          </cell>
          <cell r="E305">
            <v>0</v>
          </cell>
        </row>
        <row r="306">
          <cell r="C306" t="str">
            <v>2.4.1.1.04</v>
          </cell>
          <cell r="D306" t="str">
            <v>Nuevas pensiones</v>
          </cell>
          <cell r="E306">
            <v>0</v>
          </cell>
        </row>
        <row r="307">
          <cell r="C307" t="str">
            <v>2.4.1.1.05</v>
          </cell>
          <cell r="D307" t="str">
            <v>Pensiones a personal policial</v>
          </cell>
          <cell r="E307">
            <v>0</v>
          </cell>
        </row>
        <row r="308">
          <cell r="C308" t="str">
            <v>2.4.1.1.06</v>
          </cell>
          <cell r="D308" t="str">
            <v>Pensiones para choferes</v>
          </cell>
          <cell r="E308">
            <v>0</v>
          </cell>
        </row>
        <row r="309">
          <cell r="C309" t="str">
            <v>2.4.1.1.07</v>
          </cell>
          <cell r="D309" t="str">
            <v>Pensiones Solidarias de Régimen Subsidiado</v>
          </cell>
          <cell r="E309">
            <v>0</v>
          </cell>
        </row>
        <row r="310">
          <cell r="C310" t="str">
            <v>2.4.1.2</v>
          </cell>
          <cell r="D310" t="str">
            <v>Ayuda y donacion a personas</v>
          </cell>
          <cell r="E310">
            <v>0</v>
          </cell>
        </row>
        <row r="311">
          <cell r="C311" t="str">
            <v>2.4.1.2.01</v>
          </cell>
          <cell r="D311" t="str">
            <v>Ayuda y donaciones programadas a hogares y personas</v>
          </cell>
          <cell r="E311">
            <v>0</v>
          </cell>
        </row>
        <row r="312">
          <cell r="C312" t="str">
            <v>2.4.1.2.02</v>
          </cell>
          <cell r="D312" t="str">
            <v>Ayuda y donaciones ocasionales a hogares y personas</v>
          </cell>
          <cell r="E312">
            <v>0</v>
          </cell>
        </row>
        <row r="313">
          <cell r="C313" t="str">
            <v>2.4.1.5</v>
          </cell>
          <cell r="D313" t="str">
            <v>Transferencias corrientes del sector privado</v>
          </cell>
          <cell r="E313">
            <v>0</v>
          </cell>
        </row>
        <row r="314">
          <cell r="C314" t="str">
            <v>2.4.1.5.01</v>
          </cell>
          <cell r="D314" t="str">
            <v>Transferencias corrientes del sector privado</v>
          </cell>
          <cell r="E314">
            <v>0</v>
          </cell>
        </row>
        <row r="315">
          <cell r="C315" t="str">
            <v>2.4.1.6</v>
          </cell>
          <cell r="D315" t="str">
            <v>Transferencias corrientes ocasionales a asociaciones sin fines de lucro y partidos políticos</v>
          </cell>
          <cell r="E315">
            <v>0</v>
          </cell>
        </row>
        <row r="316">
          <cell r="C316" t="str">
            <v>2.4.1.6.01</v>
          </cell>
          <cell r="D316" t="str">
            <v>Transferencias corrientes programadas a asociaciones sin fines de lucro</v>
          </cell>
          <cell r="E316">
            <v>0</v>
          </cell>
        </row>
        <row r="317">
          <cell r="C317" t="str">
            <v>2.4.1.6.04</v>
          </cell>
          <cell r="D317" t="str">
            <v>Transferencias para investigación, innovación, fomento y desarrollo</v>
          </cell>
          <cell r="E317">
            <v>0</v>
          </cell>
        </row>
        <row r="318">
          <cell r="C318" t="str">
            <v>2.4.1.6.05</v>
          </cell>
          <cell r="D318" t="str">
            <v>Transferencias corrientes ocasionales a asociaciones sin fines de lucro</v>
          </cell>
          <cell r="E318">
            <v>0</v>
          </cell>
        </row>
        <row r="319">
          <cell r="C319" t="str">
            <v>2.4.7</v>
          </cell>
          <cell r="D319" t="str">
            <v>TRANSFERENCIAS CORRIENTES AL SECTOR EXTERNO</v>
          </cell>
          <cell r="E319">
            <v>500000</v>
          </cell>
        </row>
        <row r="320">
          <cell r="C320" t="str">
            <v>2.4.7.2</v>
          </cell>
          <cell r="D320" t="str">
            <v>Transferencia corrientes a organismos internacionales</v>
          </cell>
          <cell r="E320">
            <v>0</v>
          </cell>
        </row>
        <row r="321">
          <cell r="C321" t="str">
            <v>2.4.7.2.01</v>
          </cell>
          <cell r="D321" t="str">
            <v>Transferencia corrientes a organismos internacionales</v>
          </cell>
          <cell r="E321">
            <v>0</v>
          </cell>
        </row>
        <row r="322">
          <cell r="C322" t="str">
            <v>2.4.7.3</v>
          </cell>
          <cell r="D322" t="str">
            <v>Transferencias corrientes al sector privado externo</v>
          </cell>
          <cell r="E322">
            <v>500000</v>
          </cell>
        </row>
        <row r="323">
          <cell r="C323" t="str">
            <v>2.4.7.3.01</v>
          </cell>
          <cell r="D323" t="str">
            <v>Transferencias corrientes al sector privado externo</v>
          </cell>
          <cell r="E323">
            <v>500000</v>
          </cell>
        </row>
        <row r="324">
          <cell r="C324">
            <v>2.6</v>
          </cell>
          <cell r="D324" t="str">
            <v>BIENES , MUEBLES, INMUEBLES E INTANGIBLES</v>
          </cell>
          <cell r="E324">
            <v>2605753</v>
          </cell>
        </row>
        <row r="325">
          <cell r="C325" t="str">
            <v>2.6.1</v>
          </cell>
          <cell r="D325" t="str">
            <v>MOBILIARIO Y EQUIPO</v>
          </cell>
          <cell r="E325">
            <v>460000</v>
          </cell>
        </row>
        <row r="326">
          <cell r="C326" t="str">
            <v>2.6.1.1</v>
          </cell>
          <cell r="D326" t="str">
            <v>Muebles y equipos de oficina y estanderia</v>
          </cell>
          <cell r="E326">
            <v>200000</v>
          </cell>
        </row>
        <row r="327">
          <cell r="C327" t="str">
            <v>2.6.1.1.01</v>
          </cell>
          <cell r="D327" t="str">
            <v>Muebles y equipos de oficina y estanderia</v>
          </cell>
          <cell r="E327">
            <v>200000</v>
          </cell>
        </row>
        <row r="328">
          <cell r="C328" t="str">
            <v>2.6.1.2</v>
          </cell>
          <cell r="D328" t="str">
            <v>Muebles de alojamiento</v>
          </cell>
          <cell r="E328">
            <v>0</v>
          </cell>
        </row>
        <row r="329">
          <cell r="C329" t="str">
            <v>2.6.1.2.01</v>
          </cell>
          <cell r="D329" t="str">
            <v>Muebles de alojamiento</v>
          </cell>
          <cell r="E329">
            <v>0</v>
          </cell>
        </row>
        <row r="330">
          <cell r="C330" t="str">
            <v>2.6.1.3</v>
          </cell>
          <cell r="D330" t="str">
            <v>Equipos de tecnologia de la información y comunicación</v>
          </cell>
          <cell r="E330">
            <v>0</v>
          </cell>
        </row>
        <row r="331">
          <cell r="C331" t="str">
            <v>2.6.1.3.01</v>
          </cell>
          <cell r="D331" t="str">
            <v>Equipos de tecnologia de la información y comunicación</v>
          </cell>
          <cell r="E331">
            <v>0</v>
          </cell>
        </row>
        <row r="332">
          <cell r="C332" t="str">
            <v>2.6.1.4</v>
          </cell>
          <cell r="D332" t="str">
            <v>Electrodomésticos</v>
          </cell>
          <cell r="E332">
            <v>200000</v>
          </cell>
        </row>
        <row r="333">
          <cell r="C333" t="str">
            <v>2.6.1.4.01</v>
          </cell>
          <cell r="D333" t="str">
            <v>Electrodomésticos</v>
          </cell>
          <cell r="E333">
            <v>200000</v>
          </cell>
        </row>
        <row r="334">
          <cell r="C334" t="str">
            <v>2.6.1.9</v>
          </cell>
          <cell r="D334" t="str">
            <v>Otros Mobiliarios y Equipos no Identificados Precedentemente</v>
          </cell>
          <cell r="E334">
            <v>60000</v>
          </cell>
        </row>
        <row r="335">
          <cell r="C335" t="str">
            <v>2.6.1.9.01</v>
          </cell>
          <cell r="D335" t="str">
            <v>Otros Mobiliarios y Equipos no Identificados Precedentemente</v>
          </cell>
          <cell r="E335">
            <v>60000</v>
          </cell>
        </row>
        <row r="336">
          <cell r="C336" t="str">
            <v>2.6.2</v>
          </cell>
          <cell r="D336" t="str">
            <v>MOBILIARIO Y EQUIPO AUDIOVISUAL, RECREATIVO Y EDUCACIONAL</v>
          </cell>
          <cell r="E336">
            <v>0</v>
          </cell>
        </row>
        <row r="337">
          <cell r="C337" t="str">
            <v>2.6.2.1</v>
          </cell>
          <cell r="D337" t="str">
            <v>Equipos y aparatos audiovisuales</v>
          </cell>
          <cell r="E337">
            <v>0</v>
          </cell>
        </row>
        <row r="338">
          <cell r="C338" t="str">
            <v>2.6.2.1.01</v>
          </cell>
          <cell r="D338" t="str">
            <v>Equipos y aparatos audiovisuales</v>
          </cell>
          <cell r="E338">
            <v>0</v>
          </cell>
        </row>
        <row r="339">
          <cell r="C339" t="str">
            <v>2.6.2.2</v>
          </cell>
          <cell r="D339" t="str">
            <v>Aparatos deportivos</v>
          </cell>
          <cell r="E339">
            <v>0</v>
          </cell>
        </row>
        <row r="340">
          <cell r="C340" t="str">
            <v>2.6.2.2.01</v>
          </cell>
          <cell r="D340" t="str">
            <v>Aparatos deportivos</v>
          </cell>
          <cell r="E340">
            <v>0</v>
          </cell>
        </row>
        <row r="341">
          <cell r="C341" t="str">
            <v>2.6.2.3</v>
          </cell>
          <cell r="D341" t="str">
            <v>Cámaras fotograficas y de video</v>
          </cell>
          <cell r="E341">
            <v>0</v>
          </cell>
        </row>
        <row r="342">
          <cell r="C342" t="str">
            <v>2.6.2.3.01</v>
          </cell>
          <cell r="D342" t="str">
            <v>Cámaras fotograficas y de video</v>
          </cell>
          <cell r="E342">
            <v>0</v>
          </cell>
        </row>
        <row r="343">
          <cell r="C343" t="str">
            <v>2.6.2.4</v>
          </cell>
          <cell r="D343" t="str">
            <v>Mobiliario y equipo educacional y recreativo</v>
          </cell>
          <cell r="E343">
            <v>0</v>
          </cell>
        </row>
        <row r="344">
          <cell r="C344" t="str">
            <v>2.6.2.4.01</v>
          </cell>
          <cell r="D344" t="str">
            <v>Mobiliario y equipo educacional y recreativo</v>
          </cell>
          <cell r="E344">
            <v>0</v>
          </cell>
        </row>
        <row r="345">
          <cell r="C345" t="str">
            <v>2.6.3</v>
          </cell>
          <cell r="D345" t="str">
            <v xml:space="preserve">EQUIPO E INSTRUMENTAL, CIENTIFICO Y LABORATORIO </v>
          </cell>
          <cell r="E345">
            <v>90000</v>
          </cell>
        </row>
        <row r="346">
          <cell r="C346" t="str">
            <v>2.6.3.1</v>
          </cell>
          <cell r="D346" t="str">
            <v>Equipo médico y de laboratorio</v>
          </cell>
          <cell r="E346">
            <v>90000</v>
          </cell>
        </row>
        <row r="347">
          <cell r="C347" t="str">
            <v>2.6.3.1.01</v>
          </cell>
          <cell r="D347" t="str">
            <v>Equipo médico y de laboratorio</v>
          </cell>
          <cell r="E347">
            <v>90000</v>
          </cell>
        </row>
        <row r="348">
          <cell r="C348" t="str">
            <v>2.6.3.2</v>
          </cell>
          <cell r="D348" t="str">
            <v>Instrumental medico y de laboratio</v>
          </cell>
          <cell r="E348">
            <v>0</v>
          </cell>
        </row>
        <row r="349">
          <cell r="C349" t="str">
            <v>2.6.3.2.01</v>
          </cell>
          <cell r="D349" t="str">
            <v>Instrumental medico y de laboratio</v>
          </cell>
          <cell r="E349">
            <v>0</v>
          </cell>
        </row>
        <row r="350">
          <cell r="C350" t="str">
            <v>2.6.4</v>
          </cell>
          <cell r="D350" t="str">
            <v>VEHICULOS Y EQUIPO DE TRANSPORTE, TRACCION Y ELEVACION</v>
          </cell>
          <cell r="E350">
            <v>0</v>
          </cell>
        </row>
        <row r="351">
          <cell r="C351" t="str">
            <v>2.6.4.1</v>
          </cell>
          <cell r="D351" t="str">
            <v>Automóviles y Camiones</v>
          </cell>
          <cell r="E351">
            <v>0</v>
          </cell>
        </row>
        <row r="352">
          <cell r="C352" t="str">
            <v>2.6.4.1.01</v>
          </cell>
          <cell r="D352" t="str">
            <v>Automóviles y Camiones</v>
          </cell>
          <cell r="E352">
            <v>0</v>
          </cell>
        </row>
        <row r="353">
          <cell r="C353" t="str">
            <v>2.6.4.8</v>
          </cell>
          <cell r="D353" t="str">
            <v>Otros equipos de transporte</v>
          </cell>
          <cell r="E353">
            <v>0</v>
          </cell>
        </row>
        <row r="354">
          <cell r="C354" t="str">
            <v>2.6.4.8.01</v>
          </cell>
          <cell r="D354" t="str">
            <v>Otros equipos de transporte</v>
          </cell>
          <cell r="E354">
            <v>0</v>
          </cell>
        </row>
        <row r="355">
          <cell r="C355" t="str">
            <v>2.6.5</v>
          </cell>
          <cell r="D355" t="str">
            <v>MAQUINARIA, OTROS EQUIPOS Y HERRAMIENTAS</v>
          </cell>
          <cell r="E355">
            <v>859000</v>
          </cell>
        </row>
        <row r="356">
          <cell r="C356" t="str">
            <v>2.6.5.1</v>
          </cell>
          <cell r="D356" t="str">
            <v>Maquinaria y Equipos Agropecuario</v>
          </cell>
          <cell r="E356">
            <v>9000</v>
          </cell>
        </row>
        <row r="357">
          <cell r="C357" t="str">
            <v>2.6.5.1.01</v>
          </cell>
          <cell r="D357" t="str">
            <v>Maquinaria y Equipos Agropecuario</v>
          </cell>
          <cell r="E357">
            <v>9000</v>
          </cell>
        </row>
        <row r="358">
          <cell r="C358" t="str">
            <v>2.6.5.2</v>
          </cell>
          <cell r="D358" t="str">
            <v>Maquinaria y equipo Industrial</v>
          </cell>
          <cell r="E358">
            <v>250000</v>
          </cell>
        </row>
        <row r="359">
          <cell r="C359" t="str">
            <v>2.6.5.2.01</v>
          </cell>
          <cell r="D359" t="str">
            <v>Maquinaria y equipo Industrial</v>
          </cell>
          <cell r="E359">
            <v>250000</v>
          </cell>
        </row>
        <row r="360">
          <cell r="C360" t="str">
            <v>2.6.5.2.02</v>
          </cell>
          <cell r="D360" t="str">
            <v>Maquinaria y equipo para el tratamiento y suministro de agua</v>
          </cell>
          <cell r="E360">
            <v>0</v>
          </cell>
        </row>
        <row r="361">
          <cell r="C361" t="str">
            <v>2.6.5.3</v>
          </cell>
          <cell r="D361" t="str">
            <v>Maquinaria y equipo de construcción</v>
          </cell>
          <cell r="E361">
            <v>0</v>
          </cell>
        </row>
        <row r="362">
          <cell r="C362" t="str">
            <v>2.6.5.3.01</v>
          </cell>
          <cell r="D362" t="str">
            <v>Maquinaria y equipo de construcción</v>
          </cell>
          <cell r="E362">
            <v>0</v>
          </cell>
        </row>
        <row r="363">
          <cell r="C363" t="str">
            <v>2.6.5.4</v>
          </cell>
          <cell r="D363" t="str">
            <v>Sistemas  y equipo de climatización</v>
          </cell>
          <cell r="E363">
            <v>500000</v>
          </cell>
        </row>
        <row r="364">
          <cell r="C364" t="str">
            <v>2.6.5.4.01</v>
          </cell>
          <cell r="D364" t="str">
            <v>Sistema de climatizacion</v>
          </cell>
          <cell r="E364">
            <v>500000</v>
          </cell>
        </row>
        <row r="365">
          <cell r="C365" t="str">
            <v>2.6.5.4.02</v>
          </cell>
          <cell r="D365" t="str">
            <v>Equipos de climatizacion</v>
          </cell>
          <cell r="E365">
            <v>0</v>
          </cell>
        </row>
        <row r="366">
          <cell r="C366" t="str">
            <v>2.6.5.5</v>
          </cell>
          <cell r="D366" t="str">
            <v>Equipo de comunicación, telecomunicaciones y señalización</v>
          </cell>
          <cell r="E366">
            <v>0</v>
          </cell>
        </row>
        <row r="367">
          <cell r="C367" t="str">
            <v>2.6.5.5.01</v>
          </cell>
          <cell r="D367" t="str">
            <v>Equipo de comunicación, telecomunicaciones y señalización</v>
          </cell>
          <cell r="E367">
            <v>0</v>
          </cell>
        </row>
        <row r="368">
          <cell r="C368" t="str">
            <v>2.6.5.6</v>
          </cell>
          <cell r="D368" t="str">
            <v xml:space="preserve">Equipo de generacion electrica </v>
          </cell>
          <cell r="E368">
            <v>0</v>
          </cell>
        </row>
        <row r="369">
          <cell r="C369" t="str">
            <v>2.6.5.6.01</v>
          </cell>
          <cell r="D369" t="str">
            <v xml:space="preserve">Equipo de generacion electrica </v>
          </cell>
          <cell r="E369">
            <v>0</v>
          </cell>
        </row>
        <row r="370">
          <cell r="C370" t="str">
            <v>2.6.5.7</v>
          </cell>
          <cell r="D370" t="str">
            <v>Maquinarias-herramientas</v>
          </cell>
          <cell r="E370">
            <v>80000</v>
          </cell>
        </row>
        <row r="371">
          <cell r="C371" t="str">
            <v>2.6.5.7.01</v>
          </cell>
          <cell r="D371" t="str">
            <v>Maquinarias-herramientas</v>
          </cell>
          <cell r="E371">
            <v>80000</v>
          </cell>
        </row>
        <row r="372">
          <cell r="C372" t="str">
            <v>2.6.5.8</v>
          </cell>
          <cell r="D372" t="str">
            <v>Otros equipos</v>
          </cell>
          <cell r="E372">
            <v>20000</v>
          </cell>
        </row>
        <row r="373">
          <cell r="C373" t="str">
            <v>2.6.5.8.01</v>
          </cell>
          <cell r="D373" t="str">
            <v>Otros equipos</v>
          </cell>
          <cell r="E373">
            <v>20000</v>
          </cell>
        </row>
        <row r="374">
          <cell r="C374" t="str">
            <v>2.6.6</v>
          </cell>
          <cell r="D374" t="str">
            <v>EQUIPOS DE DEFENSA Y SEGURIDAD</v>
          </cell>
          <cell r="E374">
            <v>1196753</v>
          </cell>
        </row>
        <row r="375">
          <cell r="C375" t="str">
            <v>2.6.6.1</v>
          </cell>
          <cell r="D375" t="str">
            <v>Equipos de defensa</v>
          </cell>
          <cell r="E375">
            <v>746753</v>
          </cell>
        </row>
        <row r="376">
          <cell r="C376" t="str">
            <v>2.6.6.1.01</v>
          </cell>
          <cell r="D376" t="str">
            <v>Equipos de defensa</v>
          </cell>
          <cell r="E376">
            <v>746753</v>
          </cell>
        </row>
        <row r="377">
          <cell r="C377" t="str">
            <v>2.6.6.2</v>
          </cell>
          <cell r="D377" t="str">
            <v>Equipos de Seguridad</v>
          </cell>
          <cell r="E377">
            <v>450000</v>
          </cell>
        </row>
        <row r="378">
          <cell r="C378" t="str">
            <v>2.6.6.2.01</v>
          </cell>
          <cell r="D378" t="str">
            <v>Equipos de Seguridad</v>
          </cell>
          <cell r="E378">
            <v>450000</v>
          </cell>
        </row>
        <row r="379">
          <cell r="C379" t="str">
            <v>2.6.7</v>
          </cell>
          <cell r="D379" t="str">
            <v>ACTIVOS BIOLOGICOS</v>
          </cell>
          <cell r="E379">
            <v>0</v>
          </cell>
        </row>
        <row r="380">
          <cell r="C380" t="str">
            <v>2.6.7.9</v>
          </cell>
          <cell r="D380" t="str">
            <v>Semillas, cultivos, plantas y árboles  que generan productos  recurrentes</v>
          </cell>
          <cell r="E380">
            <v>0</v>
          </cell>
        </row>
        <row r="381">
          <cell r="C381" t="str">
            <v>2.6.7.9.01</v>
          </cell>
          <cell r="D381" t="str">
            <v>Semillas, cultivos, plantas y árboles  que generan productos  recurrentes</v>
          </cell>
          <cell r="E381">
            <v>0</v>
          </cell>
        </row>
        <row r="382">
          <cell r="C382" t="str">
            <v>2.6.8</v>
          </cell>
          <cell r="D382" t="str">
            <v>BIENES INTANGIBLES</v>
          </cell>
          <cell r="E382">
            <v>0</v>
          </cell>
        </row>
        <row r="383">
          <cell r="C383" t="str">
            <v>2.6.8.3</v>
          </cell>
          <cell r="D383" t="str">
            <v>Programas de informática y base de datos</v>
          </cell>
          <cell r="E383">
            <v>0</v>
          </cell>
        </row>
        <row r="384">
          <cell r="C384" t="str">
            <v>2.6.8.3.01</v>
          </cell>
          <cell r="D384" t="str">
            <v>Programas de informática</v>
          </cell>
          <cell r="E384">
            <v>0</v>
          </cell>
        </row>
        <row r="385">
          <cell r="C385" t="str">
            <v>2.6.8.3.02</v>
          </cell>
          <cell r="D385" t="str">
            <v>Base de datos</v>
          </cell>
          <cell r="E385">
            <v>0</v>
          </cell>
        </row>
        <row r="386">
          <cell r="C386" t="str">
            <v>2.6.8.8</v>
          </cell>
          <cell r="D386" t="str">
            <v>Licencias Informaticas e intelectuales, industriales y comerciales</v>
          </cell>
          <cell r="E386">
            <v>0</v>
          </cell>
        </row>
        <row r="387">
          <cell r="C387" t="str">
            <v>2.6.8.8.01</v>
          </cell>
          <cell r="D387" t="str">
            <v>Licencias Informaticas</v>
          </cell>
          <cell r="E387">
            <v>0</v>
          </cell>
        </row>
        <row r="388">
          <cell r="C388" t="str">
            <v>2.6.8.9</v>
          </cell>
          <cell r="D388" t="str">
            <v>Otros activos intangibles</v>
          </cell>
          <cell r="E388">
            <v>0</v>
          </cell>
        </row>
        <row r="389">
          <cell r="C389" t="str">
            <v>2.6.8.9.01</v>
          </cell>
          <cell r="D389" t="str">
            <v>Otros activos intangibles</v>
          </cell>
          <cell r="E389">
            <v>0</v>
          </cell>
        </row>
        <row r="390">
          <cell r="C390" t="str">
            <v>2.6.9</v>
          </cell>
          <cell r="D390" t="str">
            <v>EDIFICIOS, ESTRUCTURAS, TIERRAS, TERRENOS Y OBJETOS DE VALOR</v>
          </cell>
          <cell r="E390">
            <v>0</v>
          </cell>
        </row>
        <row r="391">
          <cell r="C391" t="str">
            <v>2.6.9.1</v>
          </cell>
          <cell r="D391" t="str">
            <v>Edificios residenciales (viviendas)</v>
          </cell>
          <cell r="E391">
            <v>0</v>
          </cell>
        </row>
        <row r="392">
          <cell r="C392" t="str">
            <v>2.6.9.1.01</v>
          </cell>
          <cell r="D392" t="str">
            <v>Edificios residenciales (viviendas)</v>
          </cell>
          <cell r="E392">
            <v>0</v>
          </cell>
        </row>
        <row r="393">
          <cell r="C393" t="str">
            <v>2.6.9.1.02</v>
          </cell>
          <cell r="D393" t="str">
            <v>Adquisición de mejoras residenciales</v>
          </cell>
          <cell r="E393">
            <v>0</v>
          </cell>
        </row>
        <row r="394">
          <cell r="C394" t="str">
            <v>2.6.9.2</v>
          </cell>
          <cell r="D394" t="str">
            <v>Edificios no residenciales</v>
          </cell>
          <cell r="E394">
            <v>0</v>
          </cell>
        </row>
        <row r="395">
          <cell r="C395" t="str">
            <v>2.6.9.2.01</v>
          </cell>
          <cell r="D395" t="str">
            <v>Edificios no residenciales</v>
          </cell>
          <cell r="E395">
            <v>0</v>
          </cell>
        </row>
        <row r="396">
          <cell r="C396" t="str">
            <v>2.6.9.9</v>
          </cell>
          <cell r="D396" t="str">
            <v>Otras estructuras y objetos de valor</v>
          </cell>
          <cell r="E396">
            <v>0</v>
          </cell>
        </row>
        <row r="397">
          <cell r="C397" t="str">
            <v>2.6.9.9.01</v>
          </cell>
          <cell r="D397" t="str">
            <v>Otras estructuras y objetos de valor</v>
          </cell>
          <cell r="E397">
            <v>0</v>
          </cell>
        </row>
        <row r="398">
          <cell r="C398">
            <v>2.7</v>
          </cell>
          <cell r="D398" t="str">
            <v>BIENES , MUEBLES, INMUEBLES E INTANGIBLES</v>
          </cell>
          <cell r="E398">
            <v>300000</v>
          </cell>
        </row>
        <row r="399">
          <cell r="C399" t="str">
            <v>2.7.1</v>
          </cell>
          <cell r="D399" t="str">
            <v>OBRAS EN EDIFICACIONES</v>
          </cell>
          <cell r="E399">
            <v>300000</v>
          </cell>
        </row>
        <row r="400">
          <cell r="C400" t="str">
            <v>2.7.1.2</v>
          </cell>
          <cell r="D400" t="str">
            <v>Obras para edificacion  no residencial</v>
          </cell>
          <cell r="E400">
            <v>300000</v>
          </cell>
        </row>
        <row r="401">
          <cell r="C401" t="str">
            <v>2.7.1.2.01</v>
          </cell>
          <cell r="D401" t="str">
            <v>Obras para edificacion  no residencial</v>
          </cell>
          <cell r="E401">
            <v>300000</v>
          </cell>
        </row>
        <row r="402">
          <cell r="C402" t="str">
            <v>2.7.1.5</v>
          </cell>
          <cell r="D402" t="str">
            <v>Supervisión e inspección de obras en edificaciones</v>
          </cell>
          <cell r="E402">
            <v>0</v>
          </cell>
        </row>
        <row r="403">
          <cell r="C403" t="str">
            <v>2.7.1.5.01</v>
          </cell>
          <cell r="D403" t="str">
            <v>Supervisión e inspección de obras en edificaciones</v>
          </cell>
          <cell r="E403">
            <v>0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upuesto CAID 2022 SDE"/>
      <sheetName val="Presupuesto CAID 2022 mod maa"/>
      <sheetName val="Ejecución 01 7213"/>
      <sheetName val="Ejecución 03 7213"/>
      <sheetName val="Ejecución 04 7213"/>
      <sheetName val="Ejecución CONS 7213"/>
      <sheetName val="Ejecutado Devengado 2022"/>
      <sheetName val="7213 Ejecución OAI "/>
      <sheetName val="Resumen por F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B5891-0A11-46C8-96C9-CCB92729577C}">
  <dimension ref="A1:E83"/>
  <sheetViews>
    <sheetView showGridLines="0" tabSelected="1" zoomScale="85" zoomScaleNormal="85" workbookViewId="0">
      <pane xSplit="2" ySplit="14" topLeftCell="C60" activePane="bottomRight" state="frozen"/>
      <selection pane="topRight" activeCell="D1" sqref="D1"/>
      <selection pane="bottomLeft" activeCell="A15" sqref="A15"/>
      <selection pane="bottomRight" activeCell="J76" sqref="J76"/>
    </sheetView>
  </sheetViews>
  <sheetFormatPr baseColWidth="10" defaultColWidth="9.140625" defaultRowHeight="15" outlineLevelCol="1" x14ac:dyDescent="0.25"/>
  <cols>
    <col min="1" max="1" width="4.7109375" style="17" hidden="1" customWidth="1" outlineLevel="1"/>
    <col min="2" max="2" width="73.7109375" style="17" customWidth="1" collapsed="1"/>
    <col min="3" max="3" width="32" style="17" customWidth="1"/>
    <col min="4" max="4" width="26.28515625" style="17" customWidth="1"/>
    <col min="5" max="231" width="9.140625" style="17"/>
    <col min="232" max="232" width="49.28515625" style="17" bestFit="1" customWidth="1"/>
    <col min="233" max="233" width="25" style="17" customWidth="1"/>
    <col min="234" max="234" width="21.28515625" style="17" customWidth="1"/>
    <col min="235" max="235" width="16.28515625" style="17" bestFit="1" customWidth="1"/>
    <col min="236" max="236" width="17.85546875" style="17" bestFit="1" customWidth="1"/>
    <col min="237" max="237" width="18.5703125" style="17" bestFit="1" customWidth="1"/>
    <col min="238" max="241" width="17.42578125" style="17" bestFit="1" customWidth="1"/>
    <col min="242" max="242" width="17.42578125" style="17" customWidth="1"/>
    <col min="243" max="243" width="19.28515625" style="17" customWidth="1"/>
    <col min="244" max="244" width="17.5703125" style="17" bestFit="1" customWidth="1"/>
    <col min="245" max="245" width="18.28515625" style="17" customWidth="1"/>
    <col min="246" max="246" width="30.140625" style="17" customWidth="1"/>
    <col min="247" max="247" width="19" style="17" customWidth="1"/>
    <col min="248" max="248" width="20" style="17" customWidth="1"/>
    <col min="249" max="249" width="16.5703125" style="17" customWidth="1"/>
    <col min="250" max="250" width="16.42578125" style="17" customWidth="1"/>
    <col min="251" max="255" width="6" style="17" bestFit="1" customWidth="1"/>
    <col min="256" max="257" width="7" style="17" bestFit="1" customWidth="1"/>
    <col min="258" max="487" width="9.140625" style="17"/>
    <col min="488" max="488" width="49.28515625" style="17" bestFit="1" customWidth="1"/>
    <col min="489" max="489" width="25" style="17" customWidth="1"/>
    <col min="490" max="490" width="21.28515625" style="17" customWidth="1"/>
    <col min="491" max="491" width="16.28515625" style="17" bestFit="1" customWidth="1"/>
    <col min="492" max="492" width="17.85546875" style="17" bestFit="1" customWidth="1"/>
    <col min="493" max="493" width="18.5703125" style="17" bestFit="1" customWidth="1"/>
    <col min="494" max="497" width="17.42578125" style="17" bestFit="1" customWidth="1"/>
    <col min="498" max="498" width="17.42578125" style="17" customWidth="1"/>
    <col min="499" max="499" width="19.28515625" style="17" customWidth="1"/>
    <col min="500" max="500" width="17.5703125" style="17" bestFit="1" customWidth="1"/>
    <col min="501" max="501" width="18.28515625" style="17" customWidth="1"/>
    <col min="502" max="502" width="30.140625" style="17" customWidth="1"/>
    <col min="503" max="503" width="19" style="17" customWidth="1"/>
    <col min="504" max="504" width="20" style="17" customWidth="1"/>
    <col min="505" max="505" width="16.5703125" style="17" customWidth="1"/>
    <col min="506" max="506" width="16.42578125" style="17" customWidth="1"/>
    <col min="507" max="511" width="6" style="17" bestFit="1" customWidth="1"/>
    <col min="512" max="513" width="7" style="17" bestFit="1" customWidth="1"/>
    <col min="514" max="743" width="9.140625" style="17"/>
    <col min="744" max="744" width="49.28515625" style="17" bestFit="1" customWidth="1"/>
    <col min="745" max="745" width="25" style="17" customWidth="1"/>
    <col min="746" max="746" width="21.28515625" style="17" customWidth="1"/>
    <col min="747" max="747" width="16.28515625" style="17" bestFit="1" customWidth="1"/>
    <col min="748" max="748" width="17.85546875" style="17" bestFit="1" customWidth="1"/>
    <col min="749" max="749" width="18.5703125" style="17" bestFit="1" customWidth="1"/>
    <col min="750" max="753" width="17.42578125" style="17" bestFit="1" customWidth="1"/>
    <col min="754" max="754" width="17.42578125" style="17" customWidth="1"/>
    <col min="755" max="755" width="19.28515625" style="17" customWidth="1"/>
    <col min="756" max="756" width="17.5703125" style="17" bestFit="1" customWidth="1"/>
    <col min="757" max="757" width="18.28515625" style="17" customWidth="1"/>
    <col min="758" max="758" width="30.140625" style="17" customWidth="1"/>
    <col min="759" max="759" width="19" style="17" customWidth="1"/>
    <col min="760" max="760" width="20" style="17" customWidth="1"/>
    <col min="761" max="761" width="16.5703125" style="17" customWidth="1"/>
    <col min="762" max="762" width="16.42578125" style="17" customWidth="1"/>
    <col min="763" max="767" width="6" style="17" bestFit="1" customWidth="1"/>
    <col min="768" max="769" width="7" style="17" bestFit="1" customWidth="1"/>
    <col min="770" max="999" width="9.140625" style="17"/>
    <col min="1000" max="1000" width="49.28515625" style="17" bestFit="1" customWidth="1"/>
    <col min="1001" max="1001" width="25" style="17" customWidth="1"/>
    <col min="1002" max="1002" width="21.28515625" style="17" customWidth="1"/>
    <col min="1003" max="1003" width="16.28515625" style="17" bestFit="1" customWidth="1"/>
    <col min="1004" max="1004" width="17.85546875" style="17" bestFit="1" customWidth="1"/>
    <col min="1005" max="1005" width="18.5703125" style="17" bestFit="1" customWidth="1"/>
    <col min="1006" max="1009" width="17.42578125" style="17" bestFit="1" customWidth="1"/>
    <col min="1010" max="1010" width="17.42578125" style="17" customWidth="1"/>
    <col min="1011" max="1011" width="19.28515625" style="17" customWidth="1"/>
    <col min="1012" max="1012" width="17.5703125" style="17" bestFit="1" customWidth="1"/>
    <col min="1013" max="1013" width="18.28515625" style="17" customWidth="1"/>
    <col min="1014" max="1014" width="30.140625" style="17" customWidth="1"/>
    <col min="1015" max="1015" width="19" style="17" customWidth="1"/>
    <col min="1016" max="1016" width="20" style="17" customWidth="1"/>
    <col min="1017" max="1017" width="16.5703125" style="17" customWidth="1"/>
    <col min="1018" max="1018" width="16.42578125" style="17" customWidth="1"/>
    <col min="1019" max="1023" width="6" style="17" bestFit="1" customWidth="1"/>
    <col min="1024" max="1025" width="7" style="17" bestFit="1" customWidth="1"/>
    <col min="1026" max="1255" width="9.140625" style="17"/>
    <col min="1256" max="1256" width="49.28515625" style="17" bestFit="1" customWidth="1"/>
    <col min="1257" max="1257" width="25" style="17" customWidth="1"/>
    <col min="1258" max="1258" width="21.28515625" style="17" customWidth="1"/>
    <col min="1259" max="1259" width="16.28515625" style="17" bestFit="1" customWidth="1"/>
    <col min="1260" max="1260" width="17.85546875" style="17" bestFit="1" customWidth="1"/>
    <col min="1261" max="1261" width="18.5703125" style="17" bestFit="1" customWidth="1"/>
    <col min="1262" max="1265" width="17.42578125" style="17" bestFit="1" customWidth="1"/>
    <col min="1266" max="1266" width="17.42578125" style="17" customWidth="1"/>
    <col min="1267" max="1267" width="19.28515625" style="17" customWidth="1"/>
    <col min="1268" max="1268" width="17.5703125" style="17" bestFit="1" customWidth="1"/>
    <col min="1269" max="1269" width="18.28515625" style="17" customWidth="1"/>
    <col min="1270" max="1270" width="30.140625" style="17" customWidth="1"/>
    <col min="1271" max="1271" width="19" style="17" customWidth="1"/>
    <col min="1272" max="1272" width="20" style="17" customWidth="1"/>
    <col min="1273" max="1273" width="16.5703125" style="17" customWidth="1"/>
    <col min="1274" max="1274" width="16.42578125" style="17" customWidth="1"/>
    <col min="1275" max="1279" width="6" style="17" bestFit="1" customWidth="1"/>
    <col min="1280" max="1281" width="7" style="17" bestFit="1" customWidth="1"/>
    <col min="1282" max="1511" width="9.140625" style="17"/>
    <col min="1512" max="1512" width="49.28515625" style="17" bestFit="1" customWidth="1"/>
    <col min="1513" max="1513" width="25" style="17" customWidth="1"/>
    <col min="1514" max="1514" width="21.28515625" style="17" customWidth="1"/>
    <col min="1515" max="1515" width="16.28515625" style="17" bestFit="1" customWidth="1"/>
    <col min="1516" max="1516" width="17.85546875" style="17" bestFit="1" customWidth="1"/>
    <col min="1517" max="1517" width="18.5703125" style="17" bestFit="1" customWidth="1"/>
    <col min="1518" max="1521" width="17.42578125" style="17" bestFit="1" customWidth="1"/>
    <col min="1522" max="1522" width="17.42578125" style="17" customWidth="1"/>
    <col min="1523" max="1523" width="19.28515625" style="17" customWidth="1"/>
    <col min="1524" max="1524" width="17.5703125" style="17" bestFit="1" customWidth="1"/>
    <col min="1525" max="1525" width="18.28515625" style="17" customWidth="1"/>
    <col min="1526" max="1526" width="30.140625" style="17" customWidth="1"/>
    <col min="1527" max="1527" width="19" style="17" customWidth="1"/>
    <col min="1528" max="1528" width="20" style="17" customWidth="1"/>
    <col min="1529" max="1529" width="16.5703125" style="17" customWidth="1"/>
    <col min="1530" max="1530" width="16.42578125" style="17" customWidth="1"/>
    <col min="1531" max="1535" width="6" style="17" bestFit="1" customWidth="1"/>
    <col min="1536" max="1537" width="7" style="17" bestFit="1" customWidth="1"/>
    <col min="1538" max="1767" width="9.140625" style="17"/>
    <col min="1768" max="1768" width="49.28515625" style="17" bestFit="1" customWidth="1"/>
    <col min="1769" max="1769" width="25" style="17" customWidth="1"/>
    <col min="1770" max="1770" width="21.28515625" style="17" customWidth="1"/>
    <col min="1771" max="1771" width="16.28515625" style="17" bestFit="1" customWidth="1"/>
    <col min="1772" max="1772" width="17.85546875" style="17" bestFit="1" customWidth="1"/>
    <col min="1773" max="1773" width="18.5703125" style="17" bestFit="1" customWidth="1"/>
    <col min="1774" max="1777" width="17.42578125" style="17" bestFit="1" customWidth="1"/>
    <col min="1778" max="1778" width="17.42578125" style="17" customWidth="1"/>
    <col min="1779" max="1779" width="19.28515625" style="17" customWidth="1"/>
    <col min="1780" max="1780" width="17.5703125" style="17" bestFit="1" customWidth="1"/>
    <col min="1781" max="1781" width="18.28515625" style="17" customWidth="1"/>
    <col min="1782" max="1782" width="30.140625" style="17" customWidth="1"/>
    <col min="1783" max="1783" width="19" style="17" customWidth="1"/>
    <col min="1784" max="1784" width="20" style="17" customWidth="1"/>
    <col min="1785" max="1785" width="16.5703125" style="17" customWidth="1"/>
    <col min="1786" max="1786" width="16.42578125" style="17" customWidth="1"/>
    <col min="1787" max="1791" width="6" style="17" bestFit="1" customWidth="1"/>
    <col min="1792" max="1793" width="7" style="17" bestFit="1" customWidth="1"/>
    <col min="1794" max="2023" width="9.140625" style="17"/>
    <col min="2024" max="2024" width="49.28515625" style="17" bestFit="1" customWidth="1"/>
    <col min="2025" max="2025" width="25" style="17" customWidth="1"/>
    <col min="2026" max="2026" width="21.28515625" style="17" customWidth="1"/>
    <col min="2027" max="2027" width="16.28515625" style="17" bestFit="1" customWidth="1"/>
    <col min="2028" max="2028" width="17.85546875" style="17" bestFit="1" customWidth="1"/>
    <col min="2029" max="2029" width="18.5703125" style="17" bestFit="1" customWidth="1"/>
    <col min="2030" max="2033" width="17.42578125" style="17" bestFit="1" customWidth="1"/>
    <col min="2034" max="2034" width="17.42578125" style="17" customWidth="1"/>
    <col min="2035" max="2035" width="19.28515625" style="17" customWidth="1"/>
    <col min="2036" max="2036" width="17.5703125" style="17" bestFit="1" customWidth="1"/>
    <col min="2037" max="2037" width="18.28515625" style="17" customWidth="1"/>
    <col min="2038" max="2038" width="30.140625" style="17" customWidth="1"/>
    <col min="2039" max="2039" width="19" style="17" customWidth="1"/>
    <col min="2040" max="2040" width="20" style="17" customWidth="1"/>
    <col min="2041" max="2041" width="16.5703125" style="17" customWidth="1"/>
    <col min="2042" max="2042" width="16.42578125" style="17" customWidth="1"/>
    <col min="2043" max="2047" width="6" style="17" bestFit="1" customWidth="1"/>
    <col min="2048" max="2049" width="7" style="17" bestFit="1" customWidth="1"/>
    <col min="2050" max="2279" width="9.140625" style="17"/>
    <col min="2280" max="2280" width="49.28515625" style="17" bestFit="1" customWidth="1"/>
    <col min="2281" max="2281" width="25" style="17" customWidth="1"/>
    <col min="2282" max="2282" width="21.28515625" style="17" customWidth="1"/>
    <col min="2283" max="2283" width="16.28515625" style="17" bestFit="1" customWidth="1"/>
    <col min="2284" max="2284" width="17.85546875" style="17" bestFit="1" customWidth="1"/>
    <col min="2285" max="2285" width="18.5703125" style="17" bestFit="1" customWidth="1"/>
    <col min="2286" max="2289" width="17.42578125" style="17" bestFit="1" customWidth="1"/>
    <col min="2290" max="2290" width="17.42578125" style="17" customWidth="1"/>
    <col min="2291" max="2291" width="19.28515625" style="17" customWidth="1"/>
    <col min="2292" max="2292" width="17.5703125" style="17" bestFit="1" customWidth="1"/>
    <col min="2293" max="2293" width="18.28515625" style="17" customWidth="1"/>
    <col min="2294" max="2294" width="30.140625" style="17" customWidth="1"/>
    <col min="2295" max="2295" width="19" style="17" customWidth="1"/>
    <col min="2296" max="2296" width="20" style="17" customWidth="1"/>
    <col min="2297" max="2297" width="16.5703125" style="17" customWidth="1"/>
    <col min="2298" max="2298" width="16.42578125" style="17" customWidth="1"/>
    <col min="2299" max="2303" width="6" style="17" bestFit="1" customWidth="1"/>
    <col min="2304" max="2305" width="7" style="17" bestFit="1" customWidth="1"/>
    <col min="2306" max="2535" width="9.140625" style="17"/>
    <col min="2536" max="2536" width="49.28515625" style="17" bestFit="1" customWidth="1"/>
    <col min="2537" max="2537" width="25" style="17" customWidth="1"/>
    <col min="2538" max="2538" width="21.28515625" style="17" customWidth="1"/>
    <col min="2539" max="2539" width="16.28515625" style="17" bestFit="1" customWidth="1"/>
    <col min="2540" max="2540" width="17.85546875" style="17" bestFit="1" customWidth="1"/>
    <col min="2541" max="2541" width="18.5703125" style="17" bestFit="1" customWidth="1"/>
    <col min="2542" max="2545" width="17.42578125" style="17" bestFit="1" customWidth="1"/>
    <col min="2546" max="2546" width="17.42578125" style="17" customWidth="1"/>
    <col min="2547" max="2547" width="19.28515625" style="17" customWidth="1"/>
    <col min="2548" max="2548" width="17.5703125" style="17" bestFit="1" customWidth="1"/>
    <col min="2549" max="2549" width="18.28515625" style="17" customWidth="1"/>
    <col min="2550" max="2550" width="30.140625" style="17" customWidth="1"/>
    <col min="2551" max="2551" width="19" style="17" customWidth="1"/>
    <col min="2552" max="2552" width="20" style="17" customWidth="1"/>
    <col min="2553" max="2553" width="16.5703125" style="17" customWidth="1"/>
    <col min="2554" max="2554" width="16.42578125" style="17" customWidth="1"/>
    <col min="2555" max="2559" width="6" style="17" bestFit="1" customWidth="1"/>
    <col min="2560" max="2561" width="7" style="17" bestFit="1" customWidth="1"/>
    <col min="2562" max="2791" width="9.140625" style="17"/>
    <col min="2792" max="2792" width="49.28515625" style="17" bestFit="1" customWidth="1"/>
    <col min="2793" max="2793" width="25" style="17" customWidth="1"/>
    <col min="2794" max="2794" width="21.28515625" style="17" customWidth="1"/>
    <col min="2795" max="2795" width="16.28515625" style="17" bestFit="1" customWidth="1"/>
    <col min="2796" max="2796" width="17.85546875" style="17" bestFit="1" customWidth="1"/>
    <col min="2797" max="2797" width="18.5703125" style="17" bestFit="1" customWidth="1"/>
    <col min="2798" max="2801" width="17.42578125" style="17" bestFit="1" customWidth="1"/>
    <col min="2802" max="2802" width="17.42578125" style="17" customWidth="1"/>
    <col min="2803" max="2803" width="19.28515625" style="17" customWidth="1"/>
    <col min="2804" max="2804" width="17.5703125" style="17" bestFit="1" customWidth="1"/>
    <col min="2805" max="2805" width="18.28515625" style="17" customWidth="1"/>
    <col min="2806" max="2806" width="30.140625" style="17" customWidth="1"/>
    <col min="2807" max="2807" width="19" style="17" customWidth="1"/>
    <col min="2808" max="2808" width="20" style="17" customWidth="1"/>
    <col min="2809" max="2809" width="16.5703125" style="17" customWidth="1"/>
    <col min="2810" max="2810" width="16.42578125" style="17" customWidth="1"/>
    <col min="2811" max="2815" width="6" style="17" bestFit="1" customWidth="1"/>
    <col min="2816" max="2817" width="7" style="17" bestFit="1" customWidth="1"/>
    <col min="2818" max="3047" width="9.140625" style="17"/>
    <col min="3048" max="3048" width="49.28515625" style="17" bestFit="1" customWidth="1"/>
    <col min="3049" max="3049" width="25" style="17" customWidth="1"/>
    <col min="3050" max="3050" width="21.28515625" style="17" customWidth="1"/>
    <col min="3051" max="3051" width="16.28515625" style="17" bestFit="1" customWidth="1"/>
    <col min="3052" max="3052" width="17.85546875" style="17" bestFit="1" customWidth="1"/>
    <col min="3053" max="3053" width="18.5703125" style="17" bestFit="1" customWidth="1"/>
    <col min="3054" max="3057" width="17.42578125" style="17" bestFit="1" customWidth="1"/>
    <col min="3058" max="3058" width="17.42578125" style="17" customWidth="1"/>
    <col min="3059" max="3059" width="19.28515625" style="17" customWidth="1"/>
    <col min="3060" max="3060" width="17.5703125" style="17" bestFit="1" customWidth="1"/>
    <col min="3061" max="3061" width="18.28515625" style="17" customWidth="1"/>
    <col min="3062" max="3062" width="30.140625" style="17" customWidth="1"/>
    <col min="3063" max="3063" width="19" style="17" customWidth="1"/>
    <col min="3064" max="3064" width="20" style="17" customWidth="1"/>
    <col min="3065" max="3065" width="16.5703125" style="17" customWidth="1"/>
    <col min="3066" max="3066" width="16.42578125" style="17" customWidth="1"/>
    <col min="3067" max="3071" width="6" style="17" bestFit="1" customWidth="1"/>
    <col min="3072" max="3073" width="7" style="17" bestFit="1" customWidth="1"/>
    <col min="3074" max="3303" width="9.140625" style="17"/>
    <col min="3304" max="3304" width="49.28515625" style="17" bestFit="1" customWidth="1"/>
    <col min="3305" max="3305" width="25" style="17" customWidth="1"/>
    <col min="3306" max="3306" width="21.28515625" style="17" customWidth="1"/>
    <col min="3307" max="3307" width="16.28515625" style="17" bestFit="1" customWidth="1"/>
    <col min="3308" max="3308" width="17.85546875" style="17" bestFit="1" customWidth="1"/>
    <col min="3309" max="3309" width="18.5703125" style="17" bestFit="1" customWidth="1"/>
    <col min="3310" max="3313" width="17.42578125" style="17" bestFit="1" customWidth="1"/>
    <col min="3314" max="3314" width="17.42578125" style="17" customWidth="1"/>
    <col min="3315" max="3315" width="19.28515625" style="17" customWidth="1"/>
    <col min="3316" max="3316" width="17.5703125" style="17" bestFit="1" customWidth="1"/>
    <col min="3317" max="3317" width="18.28515625" style="17" customWidth="1"/>
    <col min="3318" max="3318" width="30.140625" style="17" customWidth="1"/>
    <col min="3319" max="3319" width="19" style="17" customWidth="1"/>
    <col min="3320" max="3320" width="20" style="17" customWidth="1"/>
    <col min="3321" max="3321" width="16.5703125" style="17" customWidth="1"/>
    <col min="3322" max="3322" width="16.42578125" style="17" customWidth="1"/>
    <col min="3323" max="3327" width="6" style="17" bestFit="1" customWidth="1"/>
    <col min="3328" max="3329" width="7" style="17" bestFit="1" customWidth="1"/>
    <col min="3330" max="3559" width="9.140625" style="17"/>
    <col min="3560" max="3560" width="49.28515625" style="17" bestFit="1" customWidth="1"/>
    <col min="3561" max="3561" width="25" style="17" customWidth="1"/>
    <col min="3562" max="3562" width="21.28515625" style="17" customWidth="1"/>
    <col min="3563" max="3563" width="16.28515625" style="17" bestFit="1" customWidth="1"/>
    <col min="3564" max="3564" width="17.85546875" style="17" bestFit="1" customWidth="1"/>
    <col min="3565" max="3565" width="18.5703125" style="17" bestFit="1" customWidth="1"/>
    <col min="3566" max="3569" width="17.42578125" style="17" bestFit="1" customWidth="1"/>
    <col min="3570" max="3570" width="17.42578125" style="17" customWidth="1"/>
    <col min="3571" max="3571" width="19.28515625" style="17" customWidth="1"/>
    <col min="3572" max="3572" width="17.5703125" style="17" bestFit="1" customWidth="1"/>
    <col min="3573" max="3573" width="18.28515625" style="17" customWidth="1"/>
    <col min="3574" max="3574" width="30.140625" style="17" customWidth="1"/>
    <col min="3575" max="3575" width="19" style="17" customWidth="1"/>
    <col min="3576" max="3576" width="20" style="17" customWidth="1"/>
    <col min="3577" max="3577" width="16.5703125" style="17" customWidth="1"/>
    <col min="3578" max="3578" width="16.42578125" style="17" customWidth="1"/>
    <col min="3579" max="3583" width="6" style="17" bestFit="1" customWidth="1"/>
    <col min="3584" max="3585" width="7" style="17" bestFit="1" customWidth="1"/>
    <col min="3586" max="3815" width="9.140625" style="17"/>
    <col min="3816" max="3816" width="49.28515625" style="17" bestFit="1" customWidth="1"/>
    <col min="3817" max="3817" width="25" style="17" customWidth="1"/>
    <col min="3818" max="3818" width="21.28515625" style="17" customWidth="1"/>
    <col min="3819" max="3819" width="16.28515625" style="17" bestFit="1" customWidth="1"/>
    <col min="3820" max="3820" width="17.85546875" style="17" bestFit="1" customWidth="1"/>
    <col min="3821" max="3821" width="18.5703125" style="17" bestFit="1" customWidth="1"/>
    <col min="3822" max="3825" width="17.42578125" style="17" bestFit="1" customWidth="1"/>
    <col min="3826" max="3826" width="17.42578125" style="17" customWidth="1"/>
    <col min="3827" max="3827" width="19.28515625" style="17" customWidth="1"/>
    <col min="3828" max="3828" width="17.5703125" style="17" bestFit="1" customWidth="1"/>
    <col min="3829" max="3829" width="18.28515625" style="17" customWidth="1"/>
    <col min="3830" max="3830" width="30.140625" style="17" customWidth="1"/>
    <col min="3831" max="3831" width="19" style="17" customWidth="1"/>
    <col min="3832" max="3832" width="20" style="17" customWidth="1"/>
    <col min="3833" max="3833" width="16.5703125" style="17" customWidth="1"/>
    <col min="3834" max="3834" width="16.42578125" style="17" customWidth="1"/>
    <col min="3835" max="3839" width="6" style="17" bestFit="1" customWidth="1"/>
    <col min="3840" max="3841" width="7" style="17" bestFit="1" customWidth="1"/>
    <col min="3842" max="4071" width="9.140625" style="17"/>
    <col min="4072" max="4072" width="49.28515625" style="17" bestFit="1" customWidth="1"/>
    <col min="4073" max="4073" width="25" style="17" customWidth="1"/>
    <col min="4074" max="4074" width="21.28515625" style="17" customWidth="1"/>
    <col min="4075" max="4075" width="16.28515625" style="17" bestFit="1" customWidth="1"/>
    <col min="4076" max="4076" width="17.85546875" style="17" bestFit="1" customWidth="1"/>
    <col min="4077" max="4077" width="18.5703125" style="17" bestFit="1" customWidth="1"/>
    <col min="4078" max="4081" width="17.42578125" style="17" bestFit="1" customWidth="1"/>
    <col min="4082" max="4082" width="17.42578125" style="17" customWidth="1"/>
    <col min="4083" max="4083" width="19.28515625" style="17" customWidth="1"/>
    <col min="4084" max="4084" width="17.5703125" style="17" bestFit="1" customWidth="1"/>
    <col min="4085" max="4085" width="18.28515625" style="17" customWidth="1"/>
    <col min="4086" max="4086" width="30.140625" style="17" customWidth="1"/>
    <col min="4087" max="4087" width="19" style="17" customWidth="1"/>
    <col min="4088" max="4088" width="20" style="17" customWidth="1"/>
    <col min="4089" max="4089" width="16.5703125" style="17" customWidth="1"/>
    <col min="4090" max="4090" width="16.42578125" style="17" customWidth="1"/>
    <col min="4091" max="4095" width="6" style="17" bestFit="1" customWidth="1"/>
    <col min="4096" max="4097" width="7" style="17" bestFit="1" customWidth="1"/>
    <col min="4098" max="4327" width="9.140625" style="17"/>
    <col min="4328" max="4328" width="49.28515625" style="17" bestFit="1" customWidth="1"/>
    <col min="4329" max="4329" width="25" style="17" customWidth="1"/>
    <col min="4330" max="4330" width="21.28515625" style="17" customWidth="1"/>
    <col min="4331" max="4331" width="16.28515625" style="17" bestFit="1" customWidth="1"/>
    <col min="4332" max="4332" width="17.85546875" style="17" bestFit="1" customWidth="1"/>
    <col min="4333" max="4333" width="18.5703125" style="17" bestFit="1" customWidth="1"/>
    <col min="4334" max="4337" width="17.42578125" style="17" bestFit="1" customWidth="1"/>
    <col min="4338" max="4338" width="17.42578125" style="17" customWidth="1"/>
    <col min="4339" max="4339" width="19.28515625" style="17" customWidth="1"/>
    <col min="4340" max="4340" width="17.5703125" style="17" bestFit="1" customWidth="1"/>
    <col min="4341" max="4341" width="18.28515625" style="17" customWidth="1"/>
    <col min="4342" max="4342" width="30.140625" style="17" customWidth="1"/>
    <col min="4343" max="4343" width="19" style="17" customWidth="1"/>
    <col min="4344" max="4344" width="20" style="17" customWidth="1"/>
    <col min="4345" max="4345" width="16.5703125" style="17" customWidth="1"/>
    <col min="4346" max="4346" width="16.42578125" style="17" customWidth="1"/>
    <col min="4347" max="4351" width="6" style="17" bestFit="1" customWidth="1"/>
    <col min="4352" max="4353" width="7" style="17" bestFit="1" customWidth="1"/>
    <col min="4354" max="4583" width="9.140625" style="17"/>
    <col min="4584" max="4584" width="49.28515625" style="17" bestFit="1" customWidth="1"/>
    <col min="4585" max="4585" width="25" style="17" customWidth="1"/>
    <col min="4586" max="4586" width="21.28515625" style="17" customWidth="1"/>
    <col min="4587" max="4587" width="16.28515625" style="17" bestFit="1" customWidth="1"/>
    <col min="4588" max="4588" width="17.85546875" style="17" bestFit="1" customWidth="1"/>
    <col min="4589" max="4589" width="18.5703125" style="17" bestFit="1" customWidth="1"/>
    <col min="4590" max="4593" width="17.42578125" style="17" bestFit="1" customWidth="1"/>
    <col min="4594" max="4594" width="17.42578125" style="17" customWidth="1"/>
    <col min="4595" max="4595" width="19.28515625" style="17" customWidth="1"/>
    <col min="4596" max="4596" width="17.5703125" style="17" bestFit="1" customWidth="1"/>
    <col min="4597" max="4597" width="18.28515625" style="17" customWidth="1"/>
    <col min="4598" max="4598" width="30.140625" style="17" customWidth="1"/>
    <col min="4599" max="4599" width="19" style="17" customWidth="1"/>
    <col min="4600" max="4600" width="20" style="17" customWidth="1"/>
    <col min="4601" max="4601" width="16.5703125" style="17" customWidth="1"/>
    <col min="4602" max="4602" width="16.42578125" style="17" customWidth="1"/>
    <col min="4603" max="4607" width="6" style="17" bestFit="1" customWidth="1"/>
    <col min="4608" max="4609" width="7" style="17" bestFit="1" customWidth="1"/>
    <col min="4610" max="4839" width="9.140625" style="17"/>
    <col min="4840" max="4840" width="49.28515625" style="17" bestFit="1" customWidth="1"/>
    <col min="4841" max="4841" width="25" style="17" customWidth="1"/>
    <col min="4842" max="4842" width="21.28515625" style="17" customWidth="1"/>
    <col min="4843" max="4843" width="16.28515625" style="17" bestFit="1" customWidth="1"/>
    <col min="4844" max="4844" width="17.85546875" style="17" bestFit="1" customWidth="1"/>
    <col min="4845" max="4845" width="18.5703125" style="17" bestFit="1" customWidth="1"/>
    <col min="4846" max="4849" width="17.42578125" style="17" bestFit="1" customWidth="1"/>
    <col min="4850" max="4850" width="17.42578125" style="17" customWidth="1"/>
    <col min="4851" max="4851" width="19.28515625" style="17" customWidth="1"/>
    <col min="4852" max="4852" width="17.5703125" style="17" bestFit="1" customWidth="1"/>
    <col min="4853" max="4853" width="18.28515625" style="17" customWidth="1"/>
    <col min="4854" max="4854" width="30.140625" style="17" customWidth="1"/>
    <col min="4855" max="4855" width="19" style="17" customWidth="1"/>
    <col min="4856" max="4856" width="20" style="17" customWidth="1"/>
    <col min="4857" max="4857" width="16.5703125" style="17" customWidth="1"/>
    <col min="4858" max="4858" width="16.42578125" style="17" customWidth="1"/>
    <col min="4859" max="4863" width="6" style="17" bestFit="1" customWidth="1"/>
    <col min="4864" max="4865" width="7" style="17" bestFit="1" customWidth="1"/>
    <col min="4866" max="5095" width="9.140625" style="17"/>
    <col min="5096" max="5096" width="49.28515625" style="17" bestFit="1" customWidth="1"/>
    <col min="5097" max="5097" width="25" style="17" customWidth="1"/>
    <col min="5098" max="5098" width="21.28515625" style="17" customWidth="1"/>
    <col min="5099" max="5099" width="16.28515625" style="17" bestFit="1" customWidth="1"/>
    <col min="5100" max="5100" width="17.85546875" style="17" bestFit="1" customWidth="1"/>
    <col min="5101" max="5101" width="18.5703125" style="17" bestFit="1" customWidth="1"/>
    <col min="5102" max="5105" width="17.42578125" style="17" bestFit="1" customWidth="1"/>
    <col min="5106" max="5106" width="17.42578125" style="17" customWidth="1"/>
    <col min="5107" max="5107" width="19.28515625" style="17" customWidth="1"/>
    <col min="5108" max="5108" width="17.5703125" style="17" bestFit="1" customWidth="1"/>
    <col min="5109" max="5109" width="18.28515625" style="17" customWidth="1"/>
    <col min="5110" max="5110" width="30.140625" style="17" customWidth="1"/>
    <col min="5111" max="5111" width="19" style="17" customWidth="1"/>
    <col min="5112" max="5112" width="20" style="17" customWidth="1"/>
    <col min="5113" max="5113" width="16.5703125" style="17" customWidth="1"/>
    <col min="5114" max="5114" width="16.42578125" style="17" customWidth="1"/>
    <col min="5115" max="5119" width="6" style="17" bestFit="1" customWidth="1"/>
    <col min="5120" max="5121" width="7" style="17" bestFit="1" customWidth="1"/>
    <col min="5122" max="5351" width="9.140625" style="17"/>
    <col min="5352" max="5352" width="49.28515625" style="17" bestFit="1" customWidth="1"/>
    <col min="5353" max="5353" width="25" style="17" customWidth="1"/>
    <col min="5354" max="5354" width="21.28515625" style="17" customWidth="1"/>
    <col min="5355" max="5355" width="16.28515625" style="17" bestFit="1" customWidth="1"/>
    <col min="5356" max="5356" width="17.85546875" style="17" bestFit="1" customWidth="1"/>
    <col min="5357" max="5357" width="18.5703125" style="17" bestFit="1" customWidth="1"/>
    <col min="5358" max="5361" width="17.42578125" style="17" bestFit="1" customWidth="1"/>
    <col min="5362" max="5362" width="17.42578125" style="17" customWidth="1"/>
    <col min="5363" max="5363" width="19.28515625" style="17" customWidth="1"/>
    <col min="5364" max="5364" width="17.5703125" style="17" bestFit="1" customWidth="1"/>
    <col min="5365" max="5365" width="18.28515625" style="17" customWidth="1"/>
    <col min="5366" max="5366" width="30.140625" style="17" customWidth="1"/>
    <col min="5367" max="5367" width="19" style="17" customWidth="1"/>
    <col min="5368" max="5368" width="20" style="17" customWidth="1"/>
    <col min="5369" max="5369" width="16.5703125" style="17" customWidth="1"/>
    <col min="5370" max="5370" width="16.42578125" style="17" customWidth="1"/>
    <col min="5371" max="5375" width="6" style="17" bestFit="1" customWidth="1"/>
    <col min="5376" max="5377" width="7" style="17" bestFit="1" customWidth="1"/>
    <col min="5378" max="5607" width="9.140625" style="17"/>
    <col min="5608" max="5608" width="49.28515625" style="17" bestFit="1" customWidth="1"/>
    <col min="5609" max="5609" width="25" style="17" customWidth="1"/>
    <col min="5610" max="5610" width="21.28515625" style="17" customWidth="1"/>
    <col min="5611" max="5611" width="16.28515625" style="17" bestFit="1" customWidth="1"/>
    <col min="5612" max="5612" width="17.85546875" style="17" bestFit="1" customWidth="1"/>
    <col min="5613" max="5613" width="18.5703125" style="17" bestFit="1" customWidth="1"/>
    <col min="5614" max="5617" width="17.42578125" style="17" bestFit="1" customWidth="1"/>
    <col min="5618" max="5618" width="17.42578125" style="17" customWidth="1"/>
    <col min="5619" max="5619" width="19.28515625" style="17" customWidth="1"/>
    <col min="5620" max="5620" width="17.5703125" style="17" bestFit="1" customWidth="1"/>
    <col min="5621" max="5621" width="18.28515625" style="17" customWidth="1"/>
    <col min="5622" max="5622" width="30.140625" style="17" customWidth="1"/>
    <col min="5623" max="5623" width="19" style="17" customWidth="1"/>
    <col min="5624" max="5624" width="20" style="17" customWidth="1"/>
    <col min="5625" max="5625" width="16.5703125" style="17" customWidth="1"/>
    <col min="5626" max="5626" width="16.42578125" style="17" customWidth="1"/>
    <col min="5627" max="5631" width="6" style="17" bestFit="1" customWidth="1"/>
    <col min="5632" max="5633" width="7" style="17" bestFit="1" customWidth="1"/>
    <col min="5634" max="5863" width="9.140625" style="17"/>
    <col min="5864" max="5864" width="49.28515625" style="17" bestFit="1" customWidth="1"/>
    <col min="5865" max="5865" width="25" style="17" customWidth="1"/>
    <col min="5866" max="5866" width="21.28515625" style="17" customWidth="1"/>
    <col min="5867" max="5867" width="16.28515625" style="17" bestFit="1" customWidth="1"/>
    <col min="5868" max="5868" width="17.85546875" style="17" bestFit="1" customWidth="1"/>
    <col min="5869" max="5869" width="18.5703125" style="17" bestFit="1" customWidth="1"/>
    <col min="5870" max="5873" width="17.42578125" style="17" bestFit="1" customWidth="1"/>
    <col min="5874" max="5874" width="17.42578125" style="17" customWidth="1"/>
    <col min="5875" max="5875" width="19.28515625" style="17" customWidth="1"/>
    <col min="5876" max="5876" width="17.5703125" style="17" bestFit="1" customWidth="1"/>
    <col min="5877" max="5877" width="18.28515625" style="17" customWidth="1"/>
    <col min="5878" max="5878" width="30.140625" style="17" customWidth="1"/>
    <col min="5879" max="5879" width="19" style="17" customWidth="1"/>
    <col min="5880" max="5880" width="20" style="17" customWidth="1"/>
    <col min="5881" max="5881" width="16.5703125" style="17" customWidth="1"/>
    <col min="5882" max="5882" width="16.42578125" style="17" customWidth="1"/>
    <col min="5883" max="5887" width="6" style="17" bestFit="1" customWidth="1"/>
    <col min="5888" max="5889" width="7" style="17" bestFit="1" customWidth="1"/>
    <col min="5890" max="6119" width="9.140625" style="17"/>
    <col min="6120" max="6120" width="49.28515625" style="17" bestFit="1" customWidth="1"/>
    <col min="6121" max="6121" width="25" style="17" customWidth="1"/>
    <col min="6122" max="6122" width="21.28515625" style="17" customWidth="1"/>
    <col min="6123" max="6123" width="16.28515625" style="17" bestFit="1" customWidth="1"/>
    <col min="6124" max="6124" width="17.85546875" style="17" bestFit="1" customWidth="1"/>
    <col min="6125" max="6125" width="18.5703125" style="17" bestFit="1" customWidth="1"/>
    <col min="6126" max="6129" width="17.42578125" style="17" bestFit="1" customWidth="1"/>
    <col min="6130" max="6130" width="17.42578125" style="17" customWidth="1"/>
    <col min="6131" max="6131" width="19.28515625" style="17" customWidth="1"/>
    <col min="6132" max="6132" width="17.5703125" style="17" bestFit="1" customWidth="1"/>
    <col min="6133" max="6133" width="18.28515625" style="17" customWidth="1"/>
    <col min="6134" max="6134" width="30.140625" style="17" customWidth="1"/>
    <col min="6135" max="6135" width="19" style="17" customWidth="1"/>
    <col min="6136" max="6136" width="20" style="17" customWidth="1"/>
    <col min="6137" max="6137" width="16.5703125" style="17" customWidth="1"/>
    <col min="6138" max="6138" width="16.42578125" style="17" customWidth="1"/>
    <col min="6139" max="6143" width="6" style="17" bestFit="1" customWidth="1"/>
    <col min="6144" max="6145" width="7" style="17" bestFit="1" customWidth="1"/>
    <col min="6146" max="6375" width="9.140625" style="17"/>
    <col min="6376" max="6376" width="49.28515625" style="17" bestFit="1" customWidth="1"/>
    <col min="6377" max="6377" width="25" style="17" customWidth="1"/>
    <col min="6378" max="6378" width="21.28515625" style="17" customWidth="1"/>
    <col min="6379" max="6379" width="16.28515625" style="17" bestFit="1" customWidth="1"/>
    <col min="6380" max="6380" width="17.85546875" style="17" bestFit="1" customWidth="1"/>
    <col min="6381" max="6381" width="18.5703125" style="17" bestFit="1" customWidth="1"/>
    <col min="6382" max="6385" width="17.42578125" style="17" bestFit="1" customWidth="1"/>
    <col min="6386" max="6386" width="17.42578125" style="17" customWidth="1"/>
    <col min="6387" max="6387" width="19.28515625" style="17" customWidth="1"/>
    <col min="6388" max="6388" width="17.5703125" style="17" bestFit="1" customWidth="1"/>
    <col min="6389" max="6389" width="18.28515625" style="17" customWidth="1"/>
    <col min="6390" max="6390" width="30.140625" style="17" customWidth="1"/>
    <col min="6391" max="6391" width="19" style="17" customWidth="1"/>
    <col min="6392" max="6392" width="20" style="17" customWidth="1"/>
    <col min="6393" max="6393" width="16.5703125" style="17" customWidth="1"/>
    <col min="6394" max="6394" width="16.42578125" style="17" customWidth="1"/>
    <col min="6395" max="6399" width="6" style="17" bestFit="1" customWidth="1"/>
    <col min="6400" max="6401" width="7" style="17" bestFit="1" customWidth="1"/>
    <col min="6402" max="6631" width="9.140625" style="17"/>
    <col min="6632" max="6632" width="49.28515625" style="17" bestFit="1" customWidth="1"/>
    <col min="6633" max="6633" width="25" style="17" customWidth="1"/>
    <col min="6634" max="6634" width="21.28515625" style="17" customWidth="1"/>
    <col min="6635" max="6635" width="16.28515625" style="17" bestFit="1" customWidth="1"/>
    <col min="6636" max="6636" width="17.85546875" style="17" bestFit="1" customWidth="1"/>
    <col min="6637" max="6637" width="18.5703125" style="17" bestFit="1" customWidth="1"/>
    <col min="6638" max="6641" width="17.42578125" style="17" bestFit="1" customWidth="1"/>
    <col min="6642" max="6642" width="17.42578125" style="17" customWidth="1"/>
    <col min="6643" max="6643" width="19.28515625" style="17" customWidth="1"/>
    <col min="6644" max="6644" width="17.5703125" style="17" bestFit="1" customWidth="1"/>
    <col min="6645" max="6645" width="18.28515625" style="17" customWidth="1"/>
    <col min="6646" max="6646" width="30.140625" style="17" customWidth="1"/>
    <col min="6647" max="6647" width="19" style="17" customWidth="1"/>
    <col min="6648" max="6648" width="20" style="17" customWidth="1"/>
    <col min="6649" max="6649" width="16.5703125" style="17" customWidth="1"/>
    <col min="6650" max="6650" width="16.42578125" style="17" customWidth="1"/>
    <col min="6651" max="6655" width="6" style="17" bestFit="1" customWidth="1"/>
    <col min="6656" max="6657" width="7" style="17" bestFit="1" customWidth="1"/>
    <col min="6658" max="6887" width="9.140625" style="17"/>
    <col min="6888" max="6888" width="49.28515625" style="17" bestFit="1" customWidth="1"/>
    <col min="6889" max="6889" width="25" style="17" customWidth="1"/>
    <col min="6890" max="6890" width="21.28515625" style="17" customWidth="1"/>
    <col min="6891" max="6891" width="16.28515625" style="17" bestFit="1" customWidth="1"/>
    <col min="6892" max="6892" width="17.85546875" style="17" bestFit="1" customWidth="1"/>
    <col min="6893" max="6893" width="18.5703125" style="17" bestFit="1" customWidth="1"/>
    <col min="6894" max="6897" width="17.42578125" style="17" bestFit="1" customWidth="1"/>
    <col min="6898" max="6898" width="17.42578125" style="17" customWidth="1"/>
    <col min="6899" max="6899" width="19.28515625" style="17" customWidth="1"/>
    <col min="6900" max="6900" width="17.5703125" style="17" bestFit="1" customWidth="1"/>
    <col min="6901" max="6901" width="18.28515625" style="17" customWidth="1"/>
    <col min="6902" max="6902" width="30.140625" style="17" customWidth="1"/>
    <col min="6903" max="6903" width="19" style="17" customWidth="1"/>
    <col min="6904" max="6904" width="20" style="17" customWidth="1"/>
    <col min="6905" max="6905" width="16.5703125" style="17" customWidth="1"/>
    <col min="6906" max="6906" width="16.42578125" style="17" customWidth="1"/>
    <col min="6907" max="6911" width="6" style="17" bestFit="1" customWidth="1"/>
    <col min="6912" max="6913" width="7" style="17" bestFit="1" customWidth="1"/>
    <col min="6914" max="7143" width="9.140625" style="17"/>
    <col min="7144" max="7144" width="49.28515625" style="17" bestFit="1" customWidth="1"/>
    <col min="7145" max="7145" width="25" style="17" customWidth="1"/>
    <col min="7146" max="7146" width="21.28515625" style="17" customWidth="1"/>
    <col min="7147" max="7147" width="16.28515625" style="17" bestFit="1" customWidth="1"/>
    <col min="7148" max="7148" width="17.85546875" style="17" bestFit="1" customWidth="1"/>
    <col min="7149" max="7149" width="18.5703125" style="17" bestFit="1" customWidth="1"/>
    <col min="7150" max="7153" width="17.42578125" style="17" bestFit="1" customWidth="1"/>
    <col min="7154" max="7154" width="17.42578125" style="17" customWidth="1"/>
    <col min="7155" max="7155" width="19.28515625" style="17" customWidth="1"/>
    <col min="7156" max="7156" width="17.5703125" style="17" bestFit="1" customWidth="1"/>
    <col min="7157" max="7157" width="18.28515625" style="17" customWidth="1"/>
    <col min="7158" max="7158" width="30.140625" style="17" customWidth="1"/>
    <col min="7159" max="7159" width="19" style="17" customWidth="1"/>
    <col min="7160" max="7160" width="20" style="17" customWidth="1"/>
    <col min="7161" max="7161" width="16.5703125" style="17" customWidth="1"/>
    <col min="7162" max="7162" width="16.42578125" style="17" customWidth="1"/>
    <col min="7163" max="7167" width="6" style="17" bestFit="1" customWidth="1"/>
    <col min="7168" max="7169" width="7" style="17" bestFit="1" customWidth="1"/>
    <col min="7170" max="7399" width="9.140625" style="17"/>
    <col min="7400" max="7400" width="49.28515625" style="17" bestFit="1" customWidth="1"/>
    <col min="7401" max="7401" width="25" style="17" customWidth="1"/>
    <col min="7402" max="7402" width="21.28515625" style="17" customWidth="1"/>
    <col min="7403" max="7403" width="16.28515625" style="17" bestFit="1" customWidth="1"/>
    <col min="7404" max="7404" width="17.85546875" style="17" bestFit="1" customWidth="1"/>
    <col min="7405" max="7405" width="18.5703125" style="17" bestFit="1" customWidth="1"/>
    <col min="7406" max="7409" width="17.42578125" style="17" bestFit="1" customWidth="1"/>
    <col min="7410" max="7410" width="17.42578125" style="17" customWidth="1"/>
    <col min="7411" max="7411" width="19.28515625" style="17" customWidth="1"/>
    <col min="7412" max="7412" width="17.5703125" style="17" bestFit="1" customWidth="1"/>
    <col min="7413" max="7413" width="18.28515625" style="17" customWidth="1"/>
    <col min="7414" max="7414" width="30.140625" style="17" customWidth="1"/>
    <col min="7415" max="7415" width="19" style="17" customWidth="1"/>
    <col min="7416" max="7416" width="20" style="17" customWidth="1"/>
    <col min="7417" max="7417" width="16.5703125" style="17" customWidth="1"/>
    <col min="7418" max="7418" width="16.42578125" style="17" customWidth="1"/>
    <col min="7419" max="7423" width="6" style="17" bestFit="1" customWidth="1"/>
    <col min="7424" max="7425" width="7" style="17" bestFit="1" customWidth="1"/>
    <col min="7426" max="7655" width="9.140625" style="17"/>
    <col min="7656" max="7656" width="49.28515625" style="17" bestFit="1" customWidth="1"/>
    <col min="7657" max="7657" width="25" style="17" customWidth="1"/>
    <col min="7658" max="7658" width="21.28515625" style="17" customWidth="1"/>
    <col min="7659" max="7659" width="16.28515625" style="17" bestFit="1" customWidth="1"/>
    <col min="7660" max="7660" width="17.85546875" style="17" bestFit="1" customWidth="1"/>
    <col min="7661" max="7661" width="18.5703125" style="17" bestFit="1" customWidth="1"/>
    <col min="7662" max="7665" width="17.42578125" style="17" bestFit="1" customWidth="1"/>
    <col min="7666" max="7666" width="17.42578125" style="17" customWidth="1"/>
    <col min="7667" max="7667" width="19.28515625" style="17" customWidth="1"/>
    <col min="7668" max="7668" width="17.5703125" style="17" bestFit="1" customWidth="1"/>
    <col min="7669" max="7669" width="18.28515625" style="17" customWidth="1"/>
    <col min="7670" max="7670" width="30.140625" style="17" customWidth="1"/>
    <col min="7671" max="7671" width="19" style="17" customWidth="1"/>
    <col min="7672" max="7672" width="20" style="17" customWidth="1"/>
    <col min="7673" max="7673" width="16.5703125" style="17" customWidth="1"/>
    <col min="7674" max="7674" width="16.42578125" style="17" customWidth="1"/>
    <col min="7675" max="7679" width="6" style="17" bestFit="1" customWidth="1"/>
    <col min="7680" max="7681" width="7" style="17" bestFit="1" customWidth="1"/>
    <col min="7682" max="7911" width="9.140625" style="17"/>
    <col min="7912" max="7912" width="49.28515625" style="17" bestFit="1" customWidth="1"/>
    <col min="7913" max="7913" width="25" style="17" customWidth="1"/>
    <col min="7914" max="7914" width="21.28515625" style="17" customWidth="1"/>
    <col min="7915" max="7915" width="16.28515625" style="17" bestFit="1" customWidth="1"/>
    <col min="7916" max="7916" width="17.85546875" style="17" bestFit="1" customWidth="1"/>
    <col min="7917" max="7917" width="18.5703125" style="17" bestFit="1" customWidth="1"/>
    <col min="7918" max="7921" width="17.42578125" style="17" bestFit="1" customWidth="1"/>
    <col min="7922" max="7922" width="17.42578125" style="17" customWidth="1"/>
    <col min="7923" max="7923" width="19.28515625" style="17" customWidth="1"/>
    <col min="7924" max="7924" width="17.5703125" style="17" bestFit="1" customWidth="1"/>
    <col min="7925" max="7925" width="18.28515625" style="17" customWidth="1"/>
    <col min="7926" max="7926" width="30.140625" style="17" customWidth="1"/>
    <col min="7927" max="7927" width="19" style="17" customWidth="1"/>
    <col min="7928" max="7928" width="20" style="17" customWidth="1"/>
    <col min="7929" max="7929" width="16.5703125" style="17" customWidth="1"/>
    <col min="7930" max="7930" width="16.42578125" style="17" customWidth="1"/>
    <col min="7931" max="7935" width="6" style="17" bestFit="1" customWidth="1"/>
    <col min="7936" max="7937" width="7" style="17" bestFit="1" customWidth="1"/>
    <col min="7938" max="8167" width="9.140625" style="17"/>
    <col min="8168" max="8168" width="49.28515625" style="17" bestFit="1" customWidth="1"/>
    <col min="8169" max="8169" width="25" style="17" customWidth="1"/>
    <col min="8170" max="8170" width="21.28515625" style="17" customWidth="1"/>
    <col min="8171" max="8171" width="16.28515625" style="17" bestFit="1" customWidth="1"/>
    <col min="8172" max="8172" width="17.85546875" style="17" bestFit="1" customWidth="1"/>
    <col min="8173" max="8173" width="18.5703125" style="17" bestFit="1" customWidth="1"/>
    <col min="8174" max="8177" width="17.42578125" style="17" bestFit="1" customWidth="1"/>
    <col min="8178" max="8178" width="17.42578125" style="17" customWidth="1"/>
    <col min="8179" max="8179" width="19.28515625" style="17" customWidth="1"/>
    <col min="8180" max="8180" width="17.5703125" style="17" bestFit="1" customWidth="1"/>
    <col min="8181" max="8181" width="18.28515625" style="17" customWidth="1"/>
    <col min="8182" max="8182" width="30.140625" style="17" customWidth="1"/>
    <col min="8183" max="8183" width="19" style="17" customWidth="1"/>
    <col min="8184" max="8184" width="20" style="17" customWidth="1"/>
    <col min="8185" max="8185" width="16.5703125" style="17" customWidth="1"/>
    <col min="8186" max="8186" width="16.42578125" style="17" customWidth="1"/>
    <col min="8187" max="8191" width="6" style="17" bestFit="1" customWidth="1"/>
    <col min="8192" max="8193" width="7" style="17" bestFit="1" customWidth="1"/>
    <col min="8194" max="8423" width="9.140625" style="17"/>
    <col min="8424" max="8424" width="49.28515625" style="17" bestFit="1" customWidth="1"/>
    <col min="8425" max="8425" width="25" style="17" customWidth="1"/>
    <col min="8426" max="8426" width="21.28515625" style="17" customWidth="1"/>
    <col min="8427" max="8427" width="16.28515625" style="17" bestFit="1" customWidth="1"/>
    <col min="8428" max="8428" width="17.85546875" style="17" bestFit="1" customWidth="1"/>
    <col min="8429" max="8429" width="18.5703125" style="17" bestFit="1" customWidth="1"/>
    <col min="8430" max="8433" width="17.42578125" style="17" bestFit="1" customWidth="1"/>
    <col min="8434" max="8434" width="17.42578125" style="17" customWidth="1"/>
    <col min="8435" max="8435" width="19.28515625" style="17" customWidth="1"/>
    <col min="8436" max="8436" width="17.5703125" style="17" bestFit="1" customWidth="1"/>
    <col min="8437" max="8437" width="18.28515625" style="17" customWidth="1"/>
    <col min="8438" max="8438" width="30.140625" style="17" customWidth="1"/>
    <col min="8439" max="8439" width="19" style="17" customWidth="1"/>
    <col min="8440" max="8440" width="20" style="17" customWidth="1"/>
    <col min="8441" max="8441" width="16.5703125" style="17" customWidth="1"/>
    <col min="8442" max="8442" width="16.42578125" style="17" customWidth="1"/>
    <col min="8443" max="8447" width="6" style="17" bestFit="1" customWidth="1"/>
    <col min="8448" max="8449" width="7" style="17" bestFit="1" customWidth="1"/>
    <col min="8450" max="8679" width="9.140625" style="17"/>
    <col min="8680" max="8680" width="49.28515625" style="17" bestFit="1" customWidth="1"/>
    <col min="8681" max="8681" width="25" style="17" customWidth="1"/>
    <col min="8682" max="8682" width="21.28515625" style="17" customWidth="1"/>
    <col min="8683" max="8683" width="16.28515625" style="17" bestFit="1" customWidth="1"/>
    <col min="8684" max="8684" width="17.85546875" style="17" bestFit="1" customWidth="1"/>
    <col min="8685" max="8685" width="18.5703125" style="17" bestFit="1" customWidth="1"/>
    <col min="8686" max="8689" width="17.42578125" style="17" bestFit="1" customWidth="1"/>
    <col min="8690" max="8690" width="17.42578125" style="17" customWidth="1"/>
    <col min="8691" max="8691" width="19.28515625" style="17" customWidth="1"/>
    <col min="8692" max="8692" width="17.5703125" style="17" bestFit="1" customWidth="1"/>
    <col min="8693" max="8693" width="18.28515625" style="17" customWidth="1"/>
    <col min="8694" max="8694" width="30.140625" style="17" customWidth="1"/>
    <col min="8695" max="8695" width="19" style="17" customWidth="1"/>
    <col min="8696" max="8696" width="20" style="17" customWidth="1"/>
    <col min="8697" max="8697" width="16.5703125" style="17" customWidth="1"/>
    <col min="8698" max="8698" width="16.42578125" style="17" customWidth="1"/>
    <col min="8699" max="8703" width="6" style="17" bestFit="1" customWidth="1"/>
    <col min="8704" max="8705" width="7" style="17" bestFit="1" customWidth="1"/>
    <col min="8706" max="8935" width="9.140625" style="17"/>
    <col min="8936" max="8936" width="49.28515625" style="17" bestFit="1" customWidth="1"/>
    <col min="8937" max="8937" width="25" style="17" customWidth="1"/>
    <col min="8938" max="8938" width="21.28515625" style="17" customWidth="1"/>
    <col min="8939" max="8939" width="16.28515625" style="17" bestFit="1" customWidth="1"/>
    <col min="8940" max="8940" width="17.85546875" style="17" bestFit="1" customWidth="1"/>
    <col min="8941" max="8941" width="18.5703125" style="17" bestFit="1" customWidth="1"/>
    <col min="8942" max="8945" width="17.42578125" style="17" bestFit="1" customWidth="1"/>
    <col min="8946" max="8946" width="17.42578125" style="17" customWidth="1"/>
    <col min="8947" max="8947" width="19.28515625" style="17" customWidth="1"/>
    <col min="8948" max="8948" width="17.5703125" style="17" bestFit="1" customWidth="1"/>
    <col min="8949" max="8949" width="18.28515625" style="17" customWidth="1"/>
    <col min="8950" max="8950" width="30.140625" style="17" customWidth="1"/>
    <col min="8951" max="8951" width="19" style="17" customWidth="1"/>
    <col min="8952" max="8952" width="20" style="17" customWidth="1"/>
    <col min="8953" max="8953" width="16.5703125" style="17" customWidth="1"/>
    <col min="8954" max="8954" width="16.42578125" style="17" customWidth="1"/>
    <col min="8955" max="8959" width="6" style="17" bestFit="1" customWidth="1"/>
    <col min="8960" max="8961" width="7" style="17" bestFit="1" customWidth="1"/>
    <col min="8962" max="9191" width="9.140625" style="17"/>
    <col min="9192" max="9192" width="49.28515625" style="17" bestFit="1" customWidth="1"/>
    <col min="9193" max="9193" width="25" style="17" customWidth="1"/>
    <col min="9194" max="9194" width="21.28515625" style="17" customWidth="1"/>
    <col min="9195" max="9195" width="16.28515625" style="17" bestFit="1" customWidth="1"/>
    <col min="9196" max="9196" width="17.85546875" style="17" bestFit="1" customWidth="1"/>
    <col min="9197" max="9197" width="18.5703125" style="17" bestFit="1" customWidth="1"/>
    <col min="9198" max="9201" width="17.42578125" style="17" bestFit="1" customWidth="1"/>
    <col min="9202" max="9202" width="17.42578125" style="17" customWidth="1"/>
    <col min="9203" max="9203" width="19.28515625" style="17" customWidth="1"/>
    <col min="9204" max="9204" width="17.5703125" style="17" bestFit="1" customWidth="1"/>
    <col min="9205" max="9205" width="18.28515625" style="17" customWidth="1"/>
    <col min="9206" max="9206" width="30.140625" style="17" customWidth="1"/>
    <col min="9207" max="9207" width="19" style="17" customWidth="1"/>
    <col min="9208" max="9208" width="20" style="17" customWidth="1"/>
    <col min="9209" max="9209" width="16.5703125" style="17" customWidth="1"/>
    <col min="9210" max="9210" width="16.42578125" style="17" customWidth="1"/>
    <col min="9211" max="9215" width="6" style="17" bestFit="1" customWidth="1"/>
    <col min="9216" max="9217" width="7" style="17" bestFit="1" customWidth="1"/>
    <col min="9218" max="9447" width="9.140625" style="17"/>
    <col min="9448" max="9448" width="49.28515625" style="17" bestFit="1" customWidth="1"/>
    <col min="9449" max="9449" width="25" style="17" customWidth="1"/>
    <col min="9450" max="9450" width="21.28515625" style="17" customWidth="1"/>
    <col min="9451" max="9451" width="16.28515625" style="17" bestFit="1" customWidth="1"/>
    <col min="9452" max="9452" width="17.85546875" style="17" bestFit="1" customWidth="1"/>
    <col min="9453" max="9453" width="18.5703125" style="17" bestFit="1" customWidth="1"/>
    <col min="9454" max="9457" width="17.42578125" style="17" bestFit="1" customWidth="1"/>
    <col min="9458" max="9458" width="17.42578125" style="17" customWidth="1"/>
    <col min="9459" max="9459" width="19.28515625" style="17" customWidth="1"/>
    <col min="9460" max="9460" width="17.5703125" style="17" bestFit="1" customWidth="1"/>
    <col min="9461" max="9461" width="18.28515625" style="17" customWidth="1"/>
    <col min="9462" max="9462" width="30.140625" style="17" customWidth="1"/>
    <col min="9463" max="9463" width="19" style="17" customWidth="1"/>
    <col min="9464" max="9464" width="20" style="17" customWidth="1"/>
    <col min="9465" max="9465" width="16.5703125" style="17" customWidth="1"/>
    <col min="9466" max="9466" width="16.42578125" style="17" customWidth="1"/>
    <col min="9467" max="9471" width="6" style="17" bestFit="1" customWidth="1"/>
    <col min="9472" max="9473" width="7" style="17" bestFit="1" customWidth="1"/>
    <col min="9474" max="9703" width="9.140625" style="17"/>
    <col min="9704" max="9704" width="49.28515625" style="17" bestFit="1" customWidth="1"/>
    <col min="9705" max="9705" width="25" style="17" customWidth="1"/>
    <col min="9706" max="9706" width="21.28515625" style="17" customWidth="1"/>
    <col min="9707" max="9707" width="16.28515625" style="17" bestFit="1" customWidth="1"/>
    <col min="9708" max="9708" width="17.85546875" style="17" bestFit="1" customWidth="1"/>
    <col min="9709" max="9709" width="18.5703125" style="17" bestFit="1" customWidth="1"/>
    <col min="9710" max="9713" width="17.42578125" style="17" bestFit="1" customWidth="1"/>
    <col min="9714" max="9714" width="17.42578125" style="17" customWidth="1"/>
    <col min="9715" max="9715" width="19.28515625" style="17" customWidth="1"/>
    <col min="9716" max="9716" width="17.5703125" style="17" bestFit="1" customWidth="1"/>
    <col min="9717" max="9717" width="18.28515625" style="17" customWidth="1"/>
    <col min="9718" max="9718" width="30.140625" style="17" customWidth="1"/>
    <col min="9719" max="9719" width="19" style="17" customWidth="1"/>
    <col min="9720" max="9720" width="20" style="17" customWidth="1"/>
    <col min="9721" max="9721" width="16.5703125" style="17" customWidth="1"/>
    <col min="9722" max="9722" width="16.42578125" style="17" customWidth="1"/>
    <col min="9723" max="9727" width="6" style="17" bestFit="1" customWidth="1"/>
    <col min="9728" max="9729" width="7" style="17" bestFit="1" customWidth="1"/>
    <col min="9730" max="9959" width="9.140625" style="17"/>
    <col min="9960" max="9960" width="49.28515625" style="17" bestFit="1" customWidth="1"/>
    <col min="9961" max="9961" width="25" style="17" customWidth="1"/>
    <col min="9962" max="9962" width="21.28515625" style="17" customWidth="1"/>
    <col min="9963" max="9963" width="16.28515625" style="17" bestFit="1" customWidth="1"/>
    <col min="9964" max="9964" width="17.85546875" style="17" bestFit="1" customWidth="1"/>
    <col min="9965" max="9965" width="18.5703125" style="17" bestFit="1" customWidth="1"/>
    <col min="9966" max="9969" width="17.42578125" style="17" bestFit="1" customWidth="1"/>
    <col min="9970" max="9970" width="17.42578125" style="17" customWidth="1"/>
    <col min="9971" max="9971" width="19.28515625" style="17" customWidth="1"/>
    <col min="9972" max="9972" width="17.5703125" style="17" bestFit="1" customWidth="1"/>
    <col min="9973" max="9973" width="18.28515625" style="17" customWidth="1"/>
    <col min="9974" max="9974" width="30.140625" style="17" customWidth="1"/>
    <col min="9975" max="9975" width="19" style="17" customWidth="1"/>
    <col min="9976" max="9976" width="20" style="17" customWidth="1"/>
    <col min="9977" max="9977" width="16.5703125" style="17" customWidth="1"/>
    <col min="9978" max="9978" width="16.42578125" style="17" customWidth="1"/>
    <col min="9979" max="9983" width="6" style="17" bestFit="1" customWidth="1"/>
    <col min="9984" max="9985" width="7" style="17" bestFit="1" customWidth="1"/>
    <col min="9986" max="10215" width="9.140625" style="17"/>
    <col min="10216" max="10216" width="49.28515625" style="17" bestFit="1" customWidth="1"/>
    <col min="10217" max="10217" width="25" style="17" customWidth="1"/>
    <col min="10218" max="10218" width="21.28515625" style="17" customWidth="1"/>
    <col min="10219" max="10219" width="16.28515625" style="17" bestFit="1" customWidth="1"/>
    <col min="10220" max="10220" width="17.85546875" style="17" bestFit="1" customWidth="1"/>
    <col min="10221" max="10221" width="18.5703125" style="17" bestFit="1" customWidth="1"/>
    <col min="10222" max="10225" width="17.42578125" style="17" bestFit="1" customWidth="1"/>
    <col min="10226" max="10226" width="17.42578125" style="17" customWidth="1"/>
    <col min="10227" max="10227" width="19.28515625" style="17" customWidth="1"/>
    <col min="10228" max="10228" width="17.5703125" style="17" bestFit="1" customWidth="1"/>
    <col min="10229" max="10229" width="18.28515625" style="17" customWidth="1"/>
    <col min="10230" max="10230" width="30.140625" style="17" customWidth="1"/>
    <col min="10231" max="10231" width="19" style="17" customWidth="1"/>
    <col min="10232" max="10232" width="20" style="17" customWidth="1"/>
    <col min="10233" max="10233" width="16.5703125" style="17" customWidth="1"/>
    <col min="10234" max="10234" width="16.42578125" style="17" customWidth="1"/>
    <col min="10235" max="10239" width="6" style="17" bestFit="1" customWidth="1"/>
    <col min="10240" max="10241" width="7" style="17" bestFit="1" customWidth="1"/>
    <col min="10242" max="10471" width="9.140625" style="17"/>
    <col min="10472" max="10472" width="49.28515625" style="17" bestFit="1" customWidth="1"/>
    <col min="10473" max="10473" width="25" style="17" customWidth="1"/>
    <col min="10474" max="10474" width="21.28515625" style="17" customWidth="1"/>
    <col min="10475" max="10475" width="16.28515625" style="17" bestFit="1" customWidth="1"/>
    <col min="10476" max="10476" width="17.85546875" style="17" bestFit="1" customWidth="1"/>
    <col min="10477" max="10477" width="18.5703125" style="17" bestFit="1" customWidth="1"/>
    <col min="10478" max="10481" width="17.42578125" style="17" bestFit="1" customWidth="1"/>
    <col min="10482" max="10482" width="17.42578125" style="17" customWidth="1"/>
    <col min="10483" max="10483" width="19.28515625" style="17" customWidth="1"/>
    <col min="10484" max="10484" width="17.5703125" style="17" bestFit="1" customWidth="1"/>
    <col min="10485" max="10485" width="18.28515625" style="17" customWidth="1"/>
    <col min="10486" max="10486" width="30.140625" style="17" customWidth="1"/>
    <col min="10487" max="10487" width="19" style="17" customWidth="1"/>
    <col min="10488" max="10488" width="20" style="17" customWidth="1"/>
    <col min="10489" max="10489" width="16.5703125" style="17" customWidth="1"/>
    <col min="10490" max="10490" width="16.42578125" style="17" customWidth="1"/>
    <col min="10491" max="10495" width="6" style="17" bestFit="1" customWidth="1"/>
    <col min="10496" max="10497" width="7" style="17" bestFit="1" customWidth="1"/>
    <col min="10498" max="10727" width="9.140625" style="17"/>
    <col min="10728" max="10728" width="49.28515625" style="17" bestFit="1" customWidth="1"/>
    <col min="10729" max="10729" width="25" style="17" customWidth="1"/>
    <col min="10730" max="10730" width="21.28515625" style="17" customWidth="1"/>
    <col min="10731" max="10731" width="16.28515625" style="17" bestFit="1" customWidth="1"/>
    <col min="10732" max="10732" width="17.85546875" style="17" bestFit="1" customWidth="1"/>
    <col min="10733" max="10733" width="18.5703125" style="17" bestFit="1" customWidth="1"/>
    <col min="10734" max="10737" width="17.42578125" style="17" bestFit="1" customWidth="1"/>
    <col min="10738" max="10738" width="17.42578125" style="17" customWidth="1"/>
    <col min="10739" max="10739" width="19.28515625" style="17" customWidth="1"/>
    <col min="10740" max="10740" width="17.5703125" style="17" bestFit="1" customWidth="1"/>
    <col min="10741" max="10741" width="18.28515625" style="17" customWidth="1"/>
    <col min="10742" max="10742" width="30.140625" style="17" customWidth="1"/>
    <col min="10743" max="10743" width="19" style="17" customWidth="1"/>
    <col min="10744" max="10744" width="20" style="17" customWidth="1"/>
    <col min="10745" max="10745" width="16.5703125" style="17" customWidth="1"/>
    <col min="10746" max="10746" width="16.42578125" style="17" customWidth="1"/>
    <col min="10747" max="10751" width="6" style="17" bestFit="1" customWidth="1"/>
    <col min="10752" max="10753" width="7" style="17" bestFit="1" customWidth="1"/>
    <col min="10754" max="10983" width="9.140625" style="17"/>
    <col min="10984" max="10984" width="49.28515625" style="17" bestFit="1" customWidth="1"/>
    <col min="10985" max="10985" width="25" style="17" customWidth="1"/>
    <col min="10986" max="10986" width="21.28515625" style="17" customWidth="1"/>
    <col min="10987" max="10987" width="16.28515625" style="17" bestFit="1" customWidth="1"/>
    <col min="10988" max="10988" width="17.85546875" style="17" bestFit="1" customWidth="1"/>
    <col min="10989" max="10989" width="18.5703125" style="17" bestFit="1" customWidth="1"/>
    <col min="10990" max="10993" width="17.42578125" style="17" bestFit="1" customWidth="1"/>
    <col min="10994" max="10994" width="17.42578125" style="17" customWidth="1"/>
    <col min="10995" max="10995" width="19.28515625" style="17" customWidth="1"/>
    <col min="10996" max="10996" width="17.5703125" style="17" bestFit="1" customWidth="1"/>
    <col min="10997" max="10997" width="18.28515625" style="17" customWidth="1"/>
    <col min="10998" max="10998" width="30.140625" style="17" customWidth="1"/>
    <col min="10999" max="10999" width="19" style="17" customWidth="1"/>
    <col min="11000" max="11000" width="20" style="17" customWidth="1"/>
    <col min="11001" max="11001" width="16.5703125" style="17" customWidth="1"/>
    <col min="11002" max="11002" width="16.42578125" style="17" customWidth="1"/>
    <col min="11003" max="11007" width="6" style="17" bestFit="1" customWidth="1"/>
    <col min="11008" max="11009" width="7" style="17" bestFit="1" customWidth="1"/>
    <col min="11010" max="11239" width="9.140625" style="17"/>
    <col min="11240" max="11240" width="49.28515625" style="17" bestFit="1" customWidth="1"/>
    <col min="11241" max="11241" width="25" style="17" customWidth="1"/>
    <col min="11242" max="11242" width="21.28515625" style="17" customWidth="1"/>
    <col min="11243" max="11243" width="16.28515625" style="17" bestFit="1" customWidth="1"/>
    <col min="11244" max="11244" width="17.85546875" style="17" bestFit="1" customWidth="1"/>
    <col min="11245" max="11245" width="18.5703125" style="17" bestFit="1" customWidth="1"/>
    <col min="11246" max="11249" width="17.42578125" style="17" bestFit="1" customWidth="1"/>
    <col min="11250" max="11250" width="17.42578125" style="17" customWidth="1"/>
    <col min="11251" max="11251" width="19.28515625" style="17" customWidth="1"/>
    <col min="11252" max="11252" width="17.5703125" style="17" bestFit="1" customWidth="1"/>
    <col min="11253" max="11253" width="18.28515625" style="17" customWidth="1"/>
    <col min="11254" max="11254" width="30.140625" style="17" customWidth="1"/>
    <col min="11255" max="11255" width="19" style="17" customWidth="1"/>
    <col min="11256" max="11256" width="20" style="17" customWidth="1"/>
    <col min="11257" max="11257" width="16.5703125" style="17" customWidth="1"/>
    <col min="11258" max="11258" width="16.42578125" style="17" customWidth="1"/>
    <col min="11259" max="11263" width="6" style="17" bestFit="1" customWidth="1"/>
    <col min="11264" max="11265" width="7" style="17" bestFit="1" customWidth="1"/>
    <col min="11266" max="11495" width="9.140625" style="17"/>
    <col min="11496" max="11496" width="49.28515625" style="17" bestFit="1" customWidth="1"/>
    <col min="11497" max="11497" width="25" style="17" customWidth="1"/>
    <col min="11498" max="11498" width="21.28515625" style="17" customWidth="1"/>
    <col min="11499" max="11499" width="16.28515625" style="17" bestFit="1" customWidth="1"/>
    <col min="11500" max="11500" width="17.85546875" style="17" bestFit="1" customWidth="1"/>
    <col min="11501" max="11501" width="18.5703125" style="17" bestFit="1" customWidth="1"/>
    <col min="11502" max="11505" width="17.42578125" style="17" bestFit="1" customWidth="1"/>
    <col min="11506" max="11506" width="17.42578125" style="17" customWidth="1"/>
    <col min="11507" max="11507" width="19.28515625" style="17" customWidth="1"/>
    <col min="11508" max="11508" width="17.5703125" style="17" bestFit="1" customWidth="1"/>
    <col min="11509" max="11509" width="18.28515625" style="17" customWidth="1"/>
    <col min="11510" max="11510" width="30.140625" style="17" customWidth="1"/>
    <col min="11511" max="11511" width="19" style="17" customWidth="1"/>
    <col min="11512" max="11512" width="20" style="17" customWidth="1"/>
    <col min="11513" max="11513" width="16.5703125" style="17" customWidth="1"/>
    <col min="11514" max="11514" width="16.42578125" style="17" customWidth="1"/>
    <col min="11515" max="11519" width="6" style="17" bestFit="1" customWidth="1"/>
    <col min="11520" max="11521" width="7" style="17" bestFit="1" customWidth="1"/>
    <col min="11522" max="11751" width="9.140625" style="17"/>
    <col min="11752" max="11752" width="49.28515625" style="17" bestFit="1" customWidth="1"/>
    <col min="11753" max="11753" width="25" style="17" customWidth="1"/>
    <col min="11754" max="11754" width="21.28515625" style="17" customWidth="1"/>
    <col min="11755" max="11755" width="16.28515625" style="17" bestFit="1" customWidth="1"/>
    <col min="11756" max="11756" width="17.85546875" style="17" bestFit="1" customWidth="1"/>
    <col min="11757" max="11757" width="18.5703125" style="17" bestFit="1" customWidth="1"/>
    <col min="11758" max="11761" width="17.42578125" style="17" bestFit="1" customWidth="1"/>
    <col min="11762" max="11762" width="17.42578125" style="17" customWidth="1"/>
    <col min="11763" max="11763" width="19.28515625" style="17" customWidth="1"/>
    <col min="11764" max="11764" width="17.5703125" style="17" bestFit="1" customWidth="1"/>
    <col min="11765" max="11765" width="18.28515625" style="17" customWidth="1"/>
    <col min="11766" max="11766" width="30.140625" style="17" customWidth="1"/>
    <col min="11767" max="11767" width="19" style="17" customWidth="1"/>
    <col min="11768" max="11768" width="20" style="17" customWidth="1"/>
    <col min="11769" max="11769" width="16.5703125" style="17" customWidth="1"/>
    <col min="11770" max="11770" width="16.42578125" style="17" customWidth="1"/>
    <col min="11771" max="11775" width="6" style="17" bestFit="1" customWidth="1"/>
    <col min="11776" max="11777" width="7" style="17" bestFit="1" customWidth="1"/>
    <col min="11778" max="12007" width="9.140625" style="17"/>
    <col min="12008" max="12008" width="49.28515625" style="17" bestFit="1" customWidth="1"/>
    <col min="12009" max="12009" width="25" style="17" customWidth="1"/>
    <col min="12010" max="12010" width="21.28515625" style="17" customWidth="1"/>
    <col min="12011" max="12011" width="16.28515625" style="17" bestFit="1" customWidth="1"/>
    <col min="12012" max="12012" width="17.85546875" style="17" bestFit="1" customWidth="1"/>
    <col min="12013" max="12013" width="18.5703125" style="17" bestFit="1" customWidth="1"/>
    <col min="12014" max="12017" width="17.42578125" style="17" bestFit="1" customWidth="1"/>
    <col min="12018" max="12018" width="17.42578125" style="17" customWidth="1"/>
    <col min="12019" max="12019" width="19.28515625" style="17" customWidth="1"/>
    <col min="12020" max="12020" width="17.5703125" style="17" bestFit="1" customWidth="1"/>
    <col min="12021" max="12021" width="18.28515625" style="17" customWidth="1"/>
    <col min="12022" max="12022" width="30.140625" style="17" customWidth="1"/>
    <col min="12023" max="12023" width="19" style="17" customWidth="1"/>
    <col min="12024" max="12024" width="20" style="17" customWidth="1"/>
    <col min="12025" max="12025" width="16.5703125" style="17" customWidth="1"/>
    <col min="12026" max="12026" width="16.42578125" style="17" customWidth="1"/>
    <col min="12027" max="12031" width="6" style="17" bestFit="1" customWidth="1"/>
    <col min="12032" max="12033" width="7" style="17" bestFit="1" customWidth="1"/>
    <col min="12034" max="12263" width="9.140625" style="17"/>
    <col min="12264" max="12264" width="49.28515625" style="17" bestFit="1" customWidth="1"/>
    <col min="12265" max="12265" width="25" style="17" customWidth="1"/>
    <col min="12266" max="12266" width="21.28515625" style="17" customWidth="1"/>
    <col min="12267" max="12267" width="16.28515625" style="17" bestFit="1" customWidth="1"/>
    <col min="12268" max="12268" width="17.85546875" style="17" bestFit="1" customWidth="1"/>
    <col min="12269" max="12269" width="18.5703125" style="17" bestFit="1" customWidth="1"/>
    <col min="12270" max="12273" width="17.42578125" style="17" bestFit="1" customWidth="1"/>
    <col min="12274" max="12274" width="17.42578125" style="17" customWidth="1"/>
    <col min="12275" max="12275" width="19.28515625" style="17" customWidth="1"/>
    <col min="12276" max="12276" width="17.5703125" style="17" bestFit="1" customWidth="1"/>
    <col min="12277" max="12277" width="18.28515625" style="17" customWidth="1"/>
    <col min="12278" max="12278" width="30.140625" style="17" customWidth="1"/>
    <col min="12279" max="12279" width="19" style="17" customWidth="1"/>
    <col min="12280" max="12280" width="20" style="17" customWidth="1"/>
    <col min="12281" max="12281" width="16.5703125" style="17" customWidth="1"/>
    <col min="12282" max="12282" width="16.42578125" style="17" customWidth="1"/>
    <col min="12283" max="12287" width="6" style="17" bestFit="1" customWidth="1"/>
    <col min="12288" max="12289" width="7" style="17" bestFit="1" customWidth="1"/>
    <col min="12290" max="12519" width="9.140625" style="17"/>
    <col min="12520" max="12520" width="49.28515625" style="17" bestFit="1" customWidth="1"/>
    <col min="12521" max="12521" width="25" style="17" customWidth="1"/>
    <col min="12522" max="12522" width="21.28515625" style="17" customWidth="1"/>
    <col min="12523" max="12523" width="16.28515625" style="17" bestFit="1" customWidth="1"/>
    <col min="12524" max="12524" width="17.85546875" style="17" bestFit="1" customWidth="1"/>
    <col min="12525" max="12525" width="18.5703125" style="17" bestFit="1" customWidth="1"/>
    <col min="12526" max="12529" width="17.42578125" style="17" bestFit="1" customWidth="1"/>
    <col min="12530" max="12530" width="17.42578125" style="17" customWidth="1"/>
    <col min="12531" max="12531" width="19.28515625" style="17" customWidth="1"/>
    <col min="12532" max="12532" width="17.5703125" style="17" bestFit="1" customWidth="1"/>
    <col min="12533" max="12533" width="18.28515625" style="17" customWidth="1"/>
    <col min="12534" max="12534" width="30.140625" style="17" customWidth="1"/>
    <col min="12535" max="12535" width="19" style="17" customWidth="1"/>
    <col min="12536" max="12536" width="20" style="17" customWidth="1"/>
    <col min="12537" max="12537" width="16.5703125" style="17" customWidth="1"/>
    <col min="12538" max="12538" width="16.42578125" style="17" customWidth="1"/>
    <col min="12539" max="12543" width="6" style="17" bestFit="1" customWidth="1"/>
    <col min="12544" max="12545" width="7" style="17" bestFit="1" customWidth="1"/>
    <col min="12546" max="12775" width="9.140625" style="17"/>
    <col min="12776" max="12776" width="49.28515625" style="17" bestFit="1" customWidth="1"/>
    <col min="12777" max="12777" width="25" style="17" customWidth="1"/>
    <col min="12778" max="12778" width="21.28515625" style="17" customWidth="1"/>
    <col min="12779" max="12779" width="16.28515625" style="17" bestFit="1" customWidth="1"/>
    <col min="12780" max="12780" width="17.85546875" style="17" bestFit="1" customWidth="1"/>
    <col min="12781" max="12781" width="18.5703125" style="17" bestFit="1" customWidth="1"/>
    <col min="12782" max="12785" width="17.42578125" style="17" bestFit="1" customWidth="1"/>
    <col min="12786" max="12786" width="17.42578125" style="17" customWidth="1"/>
    <col min="12787" max="12787" width="19.28515625" style="17" customWidth="1"/>
    <col min="12788" max="12788" width="17.5703125" style="17" bestFit="1" customWidth="1"/>
    <col min="12789" max="12789" width="18.28515625" style="17" customWidth="1"/>
    <col min="12790" max="12790" width="30.140625" style="17" customWidth="1"/>
    <col min="12791" max="12791" width="19" style="17" customWidth="1"/>
    <col min="12792" max="12792" width="20" style="17" customWidth="1"/>
    <col min="12793" max="12793" width="16.5703125" style="17" customWidth="1"/>
    <col min="12794" max="12794" width="16.42578125" style="17" customWidth="1"/>
    <col min="12795" max="12799" width="6" style="17" bestFit="1" customWidth="1"/>
    <col min="12800" max="12801" width="7" style="17" bestFit="1" customWidth="1"/>
    <col min="12802" max="13031" width="9.140625" style="17"/>
    <col min="13032" max="13032" width="49.28515625" style="17" bestFit="1" customWidth="1"/>
    <col min="13033" max="13033" width="25" style="17" customWidth="1"/>
    <col min="13034" max="13034" width="21.28515625" style="17" customWidth="1"/>
    <col min="13035" max="13035" width="16.28515625" style="17" bestFit="1" customWidth="1"/>
    <col min="13036" max="13036" width="17.85546875" style="17" bestFit="1" customWidth="1"/>
    <col min="13037" max="13037" width="18.5703125" style="17" bestFit="1" customWidth="1"/>
    <col min="13038" max="13041" width="17.42578125" style="17" bestFit="1" customWidth="1"/>
    <col min="13042" max="13042" width="17.42578125" style="17" customWidth="1"/>
    <col min="13043" max="13043" width="19.28515625" style="17" customWidth="1"/>
    <col min="13044" max="13044" width="17.5703125" style="17" bestFit="1" customWidth="1"/>
    <col min="13045" max="13045" width="18.28515625" style="17" customWidth="1"/>
    <col min="13046" max="13046" width="30.140625" style="17" customWidth="1"/>
    <col min="13047" max="13047" width="19" style="17" customWidth="1"/>
    <col min="13048" max="13048" width="20" style="17" customWidth="1"/>
    <col min="13049" max="13049" width="16.5703125" style="17" customWidth="1"/>
    <col min="13050" max="13050" width="16.42578125" style="17" customWidth="1"/>
    <col min="13051" max="13055" width="6" style="17" bestFit="1" customWidth="1"/>
    <col min="13056" max="13057" width="7" style="17" bestFit="1" customWidth="1"/>
    <col min="13058" max="13287" width="9.140625" style="17"/>
    <col min="13288" max="13288" width="49.28515625" style="17" bestFit="1" customWidth="1"/>
    <col min="13289" max="13289" width="25" style="17" customWidth="1"/>
    <col min="13290" max="13290" width="21.28515625" style="17" customWidth="1"/>
    <col min="13291" max="13291" width="16.28515625" style="17" bestFit="1" customWidth="1"/>
    <col min="13292" max="13292" width="17.85546875" style="17" bestFit="1" customWidth="1"/>
    <col min="13293" max="13293" width="18.5703125" style="17" bestFit="1" customWidth="1"/>
    <col min="13294" max="13297" width="17.42578125" style="17" bestFit="1" customWidth="1"/>
    <col min="13298" max="13298" width="17.42578125" style="17" customWidth="1"/>
    <col min="13299" max="13299" width="19.28515625" style="17" customWidth="1"/>
    <col min="13300" max="13300" width="17.5703125" style="17" bestFit="1" customWidth="1"/>
    <col min="13301" max="13301" width="18.28515625" style="17" customWidth="1"/>
    <col min="13302" max="13302" width="30.140625" style="17" customWidth="1"/>
    <col min="13303" max="13303" width="19" style="17" customWidth="1"/>
    <col min="13304" max="13304" width="20" style="17" customWidth="1"/>
    <col min="13305" max="13305" width="16.5703125" style="17" customWidth="1"/>
    <col min="13306" max="13306" width="16.42578125" style="17" customWidth="1"/>
    <col min="13307" max="13311" width="6" style="17" bestFit="1" customWidth="1"/>
    <col min="13312" max="13313" width="7" style="17" bestFit="1" customWidth="1"/>
    <col min="13314" max="13543" width="9.140625" style="17"/>
    <col min="13544" max="13544" width="49.28515625" style="17" bestFit="1" customWidth="1"/>
    <col min="13545" max="13545" width="25" style="17" customWidth="1"/>
    <col min="13546" max="13546" width="21.28515625" style="17" customWidth="1"/>
    <col min="13547" max="13547" width="16.28515625" style="17" bestFit="1" customWidth="1"/>
    <col min="13548" max="13548" width="17.85546875" style="17" bestFit="1" customWidth="1"/>
    <col min="13549" max="13549" width="18.5703125" style="17" bestFit="1" customWidth="1"/>
    <col min="13550" max="13553" width="17.42578125" style="17" bestFit="1" customWidth="1"/>
    <col min="13554" max="13554" width="17.42578125" style="17" customWidth="1"/>
    <col min="13555" max="13555" width="19.28515625" style="17" customWidth="1"/>
    <col min="13556" max="13556" width="17.5703125" style="17" bestFit="1" customWidth="1"/>
    <col min="13557" max="13557" width="18.28515625" style="17" customWidth="1"/>
    <col min="13558" max="13558" width="30.140625" style="17" customWidth="1"/>
    <col min="13559" max="13559" width="19" style="17" customWidth="1"/>
    <col min="13560" max="13560" width="20" style="17" customWidth="1"/>
    <col min="13561" max="13561" width="16.5703125" style="17" customWidth="1"/>
    <col min="13562" max="13562" width="16.42578125" style="17" customWidth="1"/>
    <col min="13563" max="13567" width="6" style="17" bestFit="1" customWidth="1"/>
    <col min="13568" max="13569" width="7" style="17" bestFit="1" customWidth="1"/>
    <col min="13570" max="13799" width="9.140625" style="17"/>
    <col min="13800" max="13800" width="49.28515625" style="17" bestFit="1" customWidth="1"/>
    <col min="13801" max="13801" width="25" style="17" customWidth="1"/>
    <col min="13802" max="13802" width="21.28515625" style="17" customWidth="1"/>
    <col min="13803" max="13803" width="16.28515625" style="17" bestFit="1" customWidth="1"/>
    <col min="13804" max="13804" width="17.85546875" style="17" bestFit="1" customWidth="1"/>
    <col min="13805" max="13805" width="18.5703125" style="17" bestFit="1" customWidth="1"/>
    <col min="13806" max="13809" width="17.42578125" style="17" bestFit="1" customWidth="1"/>
    <col min="13810" max="13810" width="17.42578125" style="17" customWidth="1"/>
    <col min="13811" max="13811" width="19.28515625" style="17" customWidth="1"/>
    <col min="13812" max="13812" width="17.5703125" style="17" bestFit="1" customWidth="1"/>
    <col min="13813" max="13813" width="18.28515625" style="17" customWidth="1"/>
    <col min="13814" max="13814" width="30.140625" style="17" customWidth="1"/>
    <col min="13815" max="13815" width="19" style="17" customWidth="1"/>
    <col min="13816" max="13816" width="20" style="17" customWidth="1"/>
    <col min="13817" max="13817" width="16.5703125" style="17" customWidth="1"/>
    <col min="13818" max="13818" width="16.42578125" style="17" customWidth="1"/>
    <col min="13819" max="13823" width="6" style="17" bestFit="1" customWidth="1"/>
    <col min="13824" max="13825" width="7" style="17" bestFit="1" customWidth="1"/>
    <col min="13826" max="14055" width="9.140625" style="17"/>
    <col min="14056" max="14056" width="49.28515625" style="17" bestFit="1" customWidth="1"/>
    <col min="14057" max="14057" width="25" style="17" customWidth="1"/>
    <col min="14058" max="14058" width="21.28515625" style="17" customWidth="1"/>
    <col min="14059" max="14059" width="16.28515625" style="17" bestFit="1" customWidth="1"/>
    <col min="14060" max="14060" width="17.85546875" style="17" bestFit="1" customWidth="1"/>
    <col min="14061" max="14061" width="18.5703125" style="17" bestFit="1" customWidth="1"/>
    <col min="14062" max="14065" width="17.42578125" style="17" bestFit="1" customWidth="1"/>
    <col min="14066" max="14066" width="17.42578125" style="17" customWidth="1"/>
    <col min="14067" max="14067" width="19.28515625" style="17" customWidth="1"/>
    <col min="14068" max="14068" width="17.5703125" style="17" bestFit="1" customWidth="1"/>
    <col min="14069" max="14069" width="18.28515625" style="17" customWidth="1"/>
    <col min="14070" max="14070" width="30.140625" style="17" customWidth="1"/>
    <col min="14071" max="14071" width="19" style="17" customWidth="1"/>
    <col min="14072" max="14072" width="20" style="17" customWidth="1"/>
    <col min="14073" max="14073" width="16.5703125" style="17" customWidth="1"/>
    <col min="14074" max="14074" width="16.42578125" style="17" customWidth="1"/>
    <col min="14075" max="14079" width="6" style="17" bestFit="1" customWidth="1"/>
    <col min="14080" max="14081" width="7" style="17" bestFit="1" customWidth="1"/>
    <col min="14082" max="14311" width="9.140625" style="17"/>
    <col min="14312" max="14312" width="49.28515625" style="17" bestFit="1" customWidth="1"/>
    <col min="14313" max="14313" width="25" style="17" customWidth="1"/>
    <col min="14314" max="14314" width="21.28515625" style="17" customWidth="1"/>
    <col min="14315" max="14315" width="16.28515625" style="17" bestFit="1" customWidth="1"/>
    <col min="14316" max="14316" width="17.85546875" style="17" bestFit="1" customWidth="1"/>
    <col min="14317" max="14317" width="18.5703125" style="17" bestFit="1" customWidth="1"/>
    <col min="14318" max="14321" width="17.42578125" style="17" bestFit="1" customWidth="1"/>
    <col min="14322" max="14322" width="17.42578125" style="17" customWidth="1"/>
    <col min="14323" max="14323" width="19.28515625" style="17" customWidth="1"/>
    <col min="14324" max="14324" width="17.5703125" style="17" bestFit="1" customWidth="1"/>
    <col min="14325" max="14325" width="18.28515625" style="17" customWidth="1"/>
    <col min="14326" max="14326" width="30.140625" style="17" customWidth="1"/>
    <col min="14327" max="14327" width="19" style="17" customWidth="1"/>
    <col min="14328" max="14328" width="20" style="17" customWidth="1"/>
    <col min="14329" max="14329" width="16.5703125" style="17" customWidth="1"/>
    <col min="14330" max="14330" width="16.42578125" style="17" customWidth="1"/>
    <col min="14331" max="14335" width="6" style="17" bestFit="1" customWidth="1"/>
    <col min="14336" max="14337" width="7" style="17" bestFit="1" customWidth="1"/>
    <col min="14338" max="14567" width="9.140625" style="17"/>
    <col min="14568" max="14568" width="49.28515625" style="17" bestFit="1" customWidth="1"/>
    <col min="14569" max="14569" width="25" style="17" customWidth="1"/>
    <col min="14570" max="14570" width="21.28515625" style="17" customWidth="1"/>
    <col min="14571" max="14571" width="16.28515625" style="17" bestFit="1" customWidth="1"/>
    <col min="14572" max="14572" width="17.85546875" style="17" bestFit="1" customWidth="1"/>
    <col min="14573" max="14573" width="18.5703125" style="17" bestFit="1" customWidth="1"/>
    <col min="14574" max="14577" width="17.42578125" style="17" bestFit="1" customWidth="1"/>
    <col min="14578" max="14578" width="17.42578125" style="17" customWidth="1"/>
    <col min="14579" max="14579" width="19.28515625" style="17" customWidth="1"/>
    <col min="14580" max="14580" width="17.5703125" style="17" bestFit="1" customWidth="1"/>
    <col min="14581" max="14581" width="18.28515625" style="17" customWidth="1"/>
    <col min="14582" max="14582" width="30.140625" style="17" customWidth="1"/>
    <col min="14583" max="14583" width="19" style="17" customWidth="1"/>
    <col min="14584" max="14584" width="20" style="17" customWidth="1"/>
    <col min="14585" max="14585" width="16.5703125" style="17" customWidth="1"/>
    <col min="14586" max="14586" width="16.42578125" style="17" customWidth="1"/>
    <col min="14587" max="14591" width="6" style="17" bestFit="1" customWidth="1"/>
    <col min="14592" max="14593" width="7" style="17" bestFit="1" customWidth="1"/>
    <col min="14594" max="14823" width="9.140625" style="17"/>
    <col min="14824" max="14824" width="49.28515625" style="17" bestFit="1" customWidth="1"/>
    <col min="14825" max="14825" width="25" style="17" customWidth="1"/>
    <col min="14826" max="14826" width="21.28515625" style="17" customWidth="1"/>
    <col min="14827" max="14827" width="16.28515625" style="17" bestFit="1" customWidth="1"/>
    <col min="14828" max="14828" width="17.85546875" style="17" bestFit="1" customWidth="1"/>
    <col min="14829" max="14829" width="18.5703125" style="17" bestFit="1" customWidth="1"/>
    <col min="14830" max="14833" width="17.42578125" style="17" bestFit="1" customWidth="1"/>
    <col min="14834" max="14834" width="17.42578125" style="17" customWidth="1"/>
    <col min="14835" max="14835" width="19.28515625" style="17" customWidth="1"/>
    <col min="14836" max="14836" width="17.5703125" style="17" bestFit="1" customWidth="1"/>
    <col min="14837" max="14837" width="18.28515625" style="17" customWidth="1"/>
    <col min="14838" max="14838" width="30.140625" style="17" customWidth="1"/>
    <col min="14839" max="14839" width="19" style="17" customWidth="1"/>
    <col min="14840" max="14840" width="20" style="17" customWidth="1"/>
    <col min="14841" max="14841" width="16.5703125" style="17" customWidth="1"/>
    <col min="14842" max="14842" width="16.42578125" style="17" customWidth="1"/>
    <col min="14843" max="14847" width="6" style="17" bestFit="1" customWidth="1"/>
    <col min="14848" max="14849" width="7" style="17" bestFit="1" customWidth="1"/>
    <col min="14850" max="15079" width="9.140625" style="17"/>
    <col min="15080" max="15080" width="49.28515625" style="17" bestFit="1" customWidth="1"/>
    <col min="15081" max="15081" width="25" style="17" customWidth="1"/>
    <col min="15082" max="15082" width="21.28515625" style="17" customWidth="1"/>
    <col min="15083" max="15083" width="16.28515625" style="17" bestFit="1" customWidth="1"/>
    <col min="15084" max="15084" width="17.85546875" style="17" bestFit="1" customWidth="1"/>
    <col min="15085" max="15085" width="18.5703125" style="17" bestFit="1" customWidth="1"/>
    <col min="15086" max="15089" width="17.42578125" style="17" bestFit="1" customWidth="1"/>
    <col min="15090" max="15090" width="17.42578125" style="17" customWidth="1"/>
    <col min="15091" max="15091" width="19.28515625" style="17" customWidth="1"/>
    <col min="15092" max="15092" width="17.5703125" style="17" bestFit="1" customWidth="1"/>
    <col min="15093" max="15093" width="18.28515625" style="17" customWidth="1"/>
    <col min="15094" max="15094" width="30.140625" style="17" customWidth="1"/>
    <col min="15095" max="15095" width="19" style="17" customWidth="1"/>
    <col min="15096" max="15096" width="20" style="17" customWidth="1"/>
    <col min="15097" max="15097" width="16.5703125" style="17" customWidth="1"/>
    <col min="15098" max="15098" width="16.42578125" style="17" customWidth="1"/>
    <col min="15099" max="15103" width="6" style="17" bestFit="1" customWidth="1"/>
    <col min="15104" max="15105" width="7" style="17" bestFit="1" customWidth="1"/>
    <col min="15106" max="15335" width="9.140625" style="17"/>
    <col min="15336" max="15336" width="49.28515625" style="17" bestFit="1" customWidth="1"/>
    <col min="15337" max="15337" width="25" style="17" customWidth="1"/>
    <col min="15338" max="15338" width="21.28515625" style="17" customWidth="1"/>
    <col min="15339" max="15339" width="16.28515625" style="17" bestFit="1" customWidth="1"/>
    <col min="15340" max="15340" width="17.85546875" style="17" bestFit="1" customWidth="1"/>
    <col min="15341" max="15341" width="18.5703125" style="17" bestFit="1" customWidth="1"/>
    <col min="15342" max="15345" width="17.42578125" style="17" bestFit="1" customWidth="1"/>
    <col min="15346" max="15346" width="17.42578125" style="17" customWidth="1"/>
    <col min="15347" max="15347" width="19.28515625" style="17" customWidth="1"/>
    <col min="15348" max="15348" width="17.5703125" style="17" bestFit="1" customWidth="1"/>
    <col min="15349" max="15349" width="18.28515625" style="17" customWidth="1"/>
    <col min="15350" max="15350" width="30.140625" style="17" customWidth="1"/>
    <col min="15351" max="15351" width="19" style="17" customWidth="1"/>
    <col min="15352" max="15352" width="20" style="17" customWidth="1"/>
    <col min="15353" max="15353" width="16.5703125" style="17" customWidth="1"/>
    <col min="15354" max="15354" width="16.42578125" style="17" customWidth="1"/>
    <col min="15355" max="15359" width="6" style="17" bestFit="1" customWidth="1"/>
    <col min="15360" max="15361" width="7" style="17" bestFit="1" customWidth="1"/>
    <col min="15362" max="15591" width="9.140625" style="17"/>
    <col min="15592" max="15592" width="49.28515625" style="17" bestFit="1" customWidth="1"/>
    <col min="15593" max="15593" width="25" style="17" customWidth="1"/>
    <col min="15594" max="15594" width="21.28515625" style="17" customWidth="1"/>
    <col min="15595" max="15595" width="16.28515625" style="17" bestFit="1" customWidth="1"/>
    <col min="15596" max="15596" width="17.85546875" style="17" bestFit="1" customWidth="1"/>
    <col min="15597" max="15597" width="18.5703125" style="17" bestFit="1" customWidth="1"/>
    <col min="15598" max="15601" width="17.42578125" style="17" bestFit="1" customWidth="1"/>
    <col min="15602" max="15602" width="17.42578125" style="17" customWidth="1"/>
    <col min="15603" max="15603" width="19.28515625" style="17" customWidth="1"/>
    <col min="15604" max="15604" width="17.5703125" style="17" bestFit="1" customWidth="1"/>
    <col min="15605" max="15605" width="18.28515625" style="17" customWidth="1"/>
    <col min="15606" max="15606" width="30.140625" style="17" customWidth="1"/>
    <col min="15607" max="15607" width="19" style="17" customWidth="1"/>
    <col min="15608" max="15608" width="20" style="17" customWidth="1"/>
    <col min="15609" max="15609" width="16.5703125" style="17" customWidth="1"/>
    <col min="15610" max="15610" width="16.42578125" style="17" customWidth="1"/>
    <col min="15611" max="15615" width="6" style="17" bestFit="1" customWidth="1"/>
    <col min="15616" max="15617" width="7" style="17" bestFit="1" customWidth="1"/>
    <col min="15618" max="15847" width="9.140625" style="17"/>
    <col min="15848" max="15848" width="49.28515625" style="17" bestFit="1" customWidth="1"/>
    <col min="15849" max="15849" width="25" style="17" customWidth="1"/>
    <col min="15850" max="15850" width="21.28515625" style="17" customWidth="1"/>
    <col min="15851" max="15851" width="16.28515625" style="17" bestFit="1" customWidth="1"/>
    <col min="15852" max="15852" width="17.85546875" style="17" bestFit="1" customWidth="1"/>
    <col min="15853" max="15853" width="18.5703125" style="17" bestFit="1" customWidth="1"/>
    <col min="15854" max="15857" width="17.42578125" style="17" bestFit="1" customWidth="1"/>
    <col min="15858" max="15858" width="17.42578125" style="17" customWidth="1"/>
    <col min="15859" max="15859" width="19.28515625" style="17" customWidth="1"/>
    <col min="15860" max="15860" width="17.5703125" style="17" bestFit="1" customWidth="1"/>
    <col min="15861" max="15861" width="18.28515625" style="17" customWidth="1"/>
    <col min="15862" max="15862" width="30.140625" style="17" customWidth="1"/>
    <col min="15863" max="15863" width="19" style="17" customWidth="1"/>
    <col min="15864" max="15864" width="20" style="17" customWidth="1"/>
    <col min="15865" max="15865" width="16.5703125" style="17" customWidth="1"/>
    <col min="15866" max="15866" width="16.42578125" style="17" customWidth="1"/>
    <col min="15867" max="15871" width="6" style="17" bestFit="1" customWidth="1"/>
    <col min="15872" max="15873" width="7" style="17" bestFit="1" customWidth="1"/>
    <col min="15874" max="16103" width="9.140625" style="17"/>
    <col min="16104" max="16104" width="49.28515625" style="17" bestFit="1" customWidth="1"/>
    <col min="16105" max="16105" width="25" style="17" customWidth="1"/>
    <col min="16106" max="16106" width="21.28515625" style="17" customWidth="1"/>
    <col min="16107" max="16107" width="16.28515625" style="17" bestFit="1" customWidth="1"/>
    <col min="16108" max="16108" width="17.85546875" style="17" bestFit="1" customWidth="1"/>
    <col min="16109" max="16109" width="18.5703125" style="17" bestFit="1" customWidth="1"/>
    <col min="16110" max="16113" width="17.42578125" style="17" bestFit="1" customWidth="1"/>
    <col min="16114" max="16114" width="17.42578125" style="17" customWidth="1"/>
    <col min="16115" max="16115" width="19.28515625" style="17" customWidth="1"/>
    <col min="16116" max="16116" width="17.5703125" style="17" bestFit="1" customWidth="1"/>
    <col min="16117" max="16117" width="18.28515625" style="17" customWidth="1"/>
    <col min="16118" max="16118" width="30.140625" style="17" customWidth="1"/>
    <col min="16119" max="16119" width="19" style="17" customWidth="1"/>
    <col min="16120" max="16120" width="20" style="17" customWidth="1"/>
    <col min="16121" max="16121" width="16.5703125" style="17" customWidth="1"/>
    <col min="16122" max="16122" width="16.42578125" style="17" customWidth="1"/>
    <col min="16123" max="16127" width="6" style="17" bestFit="1" customWidth="1"/>
    <col min="16128" max="16129" width="7" style="17" bestFit="1" customWidth="1"/>
    <col min="16130" max="16384" width="9.140625" style="17"/>
  </cols>
  <sheetData>
    <row r="1" spans="1:4" ht="18.75" customHeight="1" x14ac:dyDescent="0.25">
      <c r="B1" s="2"/>
      <c r="C1" s="2"/>
      <c r="D1" s="2"/>
    </row>
    <row r="2" spans="1:4" ht="18.75" customHeight="1" x14ac:dyDescent="0.25">
      <c r="B2" s="2"/>
      <c r="C2" s="2"/>
      <c r="D2" s="2"/>
    </row>
    <row r="3" spans="1:4" ht="18.75" customHeight="1" x14ac:dyDescent="0.25">
      <c r="B3" s="2"/>
      <c r="C3" s="2"/>
      <c r="D3" s="2"/>
    </row>
    <row r="4" spans="1:4" ht="18.75" customHeight="1" x14ac:dyDescent="0.25">
      <c r="B4" s="2"/>
      <c r="C4" s="2"/>
      <c r="D4" s="2"/>
    </row>
    <row r="5" spans="1:4" ht="18.75" customHeight="1" x14ac:dyDescent="0.25">
      <c r="B5" s="2"/>
      <c r="C5" s="2"/>
      <c r="D5" s="2"/>
    </row>
    <row r="6" spans="1:4" ht="18.75" customHeight="1" x14ac:dyDescent="0.25">
      <c r="B6" s="2"/>
      <c r="C6" s="2"/>
      <c r="D6" s="2"/>
    </row>
    <row r="7" spans="1:4" ht="18.75" x14ac:dyDescent="0.25">
      <c r="B7" s="27" t="s">
        <v>0</v>
      </c>
      <c r="C7" s="27"/>
      <c r="D7" s="27"/>
    </row>
    <row r="8" spans="1:4" ht="15.75" x14ac:dyDescent="0.25">
      <c r="B8" s="28" t="s">
        <v>1</v>
      </c>
      <c r="C8" s="28"/>
      <c r="D8" s="28"/>
    </row>
    <row r="9" spans="1:4" ht="15.75" x14ac:dyDescent="0.25">
      <c r="B9" s="28" t="s">
        <v>72</v>
      </c>
      <c r="C9" s="28"/>
      <c r="D9" s="28"/>
    </row>
    <row r="10" spans="1:4" x14ac:dyDescent="0.25">
      <c r="B10" s="29" t="s">
        <v>2</v>
      </c>
      <c r="C10" s="29"/>
      <c r="D10" s="29"/>
    </row>
    <row r="12" spans="1:4" s="14" customFormat="1" ht="31.5" x14ac:dyDescent="0.25">
      <c r="B12" s="16"/>
      <c r="C12" s="3" t="s">
        <v>3</v>
      </c>
      <c r="D12" s="3" t="s">
        <v>4</v>
      </c>
    </row>
    <row r="13" spans="1:4" x14ac:dyDescent="0.25">
      <c r="B13" s="4" t="s">
        <v>5</v>
      </c>
      <c r="C13" s="5"/>
      <c r="D13" s="5"/>
    </row>
    <row r="14" spans="1:4" x14ac:dyDescent="0.25">
      <c r="B14" s="6" t="s">
        <v>6</v>
      </c>
      <c r="C14" s="7">
        <f>SUM(C15:C19)</f>
        <v>411686889</v>
      </c>
      <c r="D14" s="7">
        <f>SUM(D15:D19)</f>
        <v>418108602</v>
      </c>
    </row>
    <row r="15" spans="1:4" ht="30" x14ac:dyDescent="0.25">
      <c r="A15" s="17" t="str">
        <f>LEFT(B15,5)</f>
        <v>2.1.1</v>
      </c>
      <c r="B15" s="19" t="s">
        <v>7</v>
      </c>
      <c r="C15" s="20">
        <f>IFERROR(VLOOKUP(A15,'[1]CONSOLIDADO GENERAL'!C7:G401,3,FALSE),0)</f>
        <v>319644558</v>
      </c>
      <c r="D15" s="20">
        <f>IFERROR(VLOOKUP(A15,'[1]CONSOLIDADO GENERAL'!C7:H401,5,FALSE),0)</f>
        <v>322291531.53000003</v>
      </c>
    </row>
    <row r="16" spans="1:4" ht="30" x14ac:dyDescent="0.25">
      <c r="A16" s="17" t="str">
        <f t="shared" ref="A16:A70" si="0">LEFT(B16,5)</f>
        <v>2.1.2</v>
      </c>
      <c r="B16" s="19" t="s">
        <v>8</v>
      </c>
      <c r="C16" s="20">
        <f>IFERROR(VLOOKUP(A16,'[1]CONSOLIDADO GENERAL'!C8:G402,3,FALSE),0)</f>
        <v>47803690</v>
      </c>
      <c r="D16" s="20">
        <f>IFERROR(VLOOKUP(A16,'[1]CONSOLIDADO GENERAL'!C8:H402,5,FALSE),0)</f>
        <v>50078676.630000003</v>
      </c>
    </row>
    <row r="17" spans="1:4" ht="30" x14ac:dyDescent="0.25">
      <c r="A17" s="17" t="str">
        <f t="shared" si="0"/>
        <v>2.1.3</v>
      </c>
      <c r="B17" s="19" t="s">
        <v>9</v>
      </c>
      <c r="C17" s="20">
        <f>IFERROR(VLOOKUP(A17,'[1]CONSOLIDADO GENERAL'!C9:G403,3,FALSE),0)</f>
        <v>0</v>
      </c>
      <c r="D17" s="20">
        <f>IFERROR(VLOOKUP(A17,'[1]CONSOLIDADO GENERAL'!C9:H403,5,FALSE),0)</f>
        <v>0</v>
      </c>
    </row>
    <row r="18" spans="1:4" ht="30" x14ac:dyDescent="0.25">
      <c r="A18" s="17" t="str">
        <f t="shared" si="0"/>
        <v>2.1.4</v>
      </c>
      <c r="B18" s="19" t="s">
        <v>10</v>
      </c>
      <c r="C18" s="20">
        <f>IFERROR(VLOOKUP(A18,'[1]CONSOLIDADO GENERAL'!C10:G404,3,FALSE),0)</f>
        <v>0</v>
      </c>
      <c r="D18" s="20">
        <f>IFERROR(VLOOKUP(A18,'[1]CONSOLIDADO GENERAL'!C10:H404,5,FALSE),0)</f>
        <v>0</v>
      </c>
    </row>
    <row r="19" spans="1:4" ht="30" x14ac:dyDescent="0.25">
      <c r="A19" s="17" t="str">
        <f t="shared" si="0"/>
        <v>2.1.5</v>
      </c>
      <c r="B19" s="19" t="s">
        <v>11</v>
      </c>
      <c r="C19" s="20">
        <f>IFERROR(VLOOKUP(A19,'[1]CONSOLIDADO GENERAL'!C11:G405,3,FALSE),0)</f>
        <v>44238641</v>
      </c>
      <c r="D19" s="20">
        <f>IFERROR(VLOOKUP(A19,'[1]CONSOLIDADO GENERAL'!C11:H405,5,FALSE),0)</f>
        <v>45738393.840000004</v>
      </c>
    </row>
    <row r="20" spans="1:4" ht="30" x14ac:dyDescent="0.25">
      <c r="A20" s="17" t="str">
        <f t="shared" si="0"/>
        <v>2.2 -</v>
      </c>
      <c r="B20" s="6" t="s">
        <v>12</v>
      </c>
      <c r="C20" s="9">
        <f>SUM(C21:C29)</f>
        <v>78765689</v>
      </c>
      <c r="D20" s="9">
        <f>SUM(D21:D29)</f>
        <v>94029305.599999994</v>
      </c>
    </row>
    <row r="21" spans="1:4" ht="30" x14ac:dyDescent="0.25">
      <c r="A21" s="17" t="str">
        <f t="shared" si="0"/>
        <v>2.2.1</v>
      </c>
      <c r="B21" s="19" t="s">
        <v>13</v>
      </c>
      <c r="C21" s="20">
        <f>IFERROR(VLOOKUP(A21,'[1]CONSOLIDADO GENERAL'!C13:G407,3,FALSE),0)</f>
        <v>29257818</v>
      </c>
      <c r="D21" s="20">
        <f>IFERROR(VLOOKUP(A21,'[1]CONSOLIDADO GENERAL'!C13:H407,5,FALSE),0)</f>
        <v>35197522.600000001</v>
      </c>
    </row>
    <row r="22" spans="1:4" ht="30" x14ac:dyDescent="0.25">
      <c r="A22" s="17" t="str">
        <f t="shared" si="0"/>
        <v>2.2.2</v>
      </c>
      <c r="B22" s="19" t="s">
        <v>14</v>
      </c>
      <c r="C22" s="20">
        <f>IFERROR(VLOOKUP(A22,'[1]CONSOLIDADO GENERAL'!C14:G408,3,FALSE),0)</f>
        <v>2000000</v>
      </c>
      <c r="D22" s="20">
        <f>IFERROR(VLOOKUP(A22,'[1]CONSOLIDADO GENERAL'!C14:H408,5,FALSE),0)</f>
        <v>3002625</v>
      </c>
    </row>
    <row r="23" spans="1:4" ht="30" x14ac:dyDescent="0.25">
      <c r="A23" s="17" t="str">
        <f t="shared" si="0"/>
        <v>2.2.3</v>
      </c>
      <c r="B23" s="19" t="s">
        <v>15</v>
      </c>
      <c r="C23" s="20">
        <f>IFERROR(VLOOKUP(A23,'[1]CONSOLIDADO GENERAL'!C15:G409,3,FALSE),0)</f>
        <v>0</v>
      </c>
      <c r="D23" s="20">
        <f>IFERROR(VLOOKUP(A23,'[1]CONSOLIDADO GENERAL'!C15:H409,5,FALSE),0)</f>
        <v>0</v>
      </c>
    </row>
    <row r="24" spans="1:4" ht="18" customHeight="1" x14ac:dyDescent="0.25">
      <c r="A24" s="17" t="str">
        <f t="shared" si="0"/>
        <v>2.2.4</v>
      </c>
      <c r="B24" s="19" t="s">
        <v>16</v>
      </c>
      <c r="C24" s="20">
        <f>IFERROR(VLOOKUP(A24,'[1]CONSOLIDADO GENERAL'!C16:G410,3,FALSE),0)</f>
        <v>150000</v>
      </c>
      <c r="D24" s="20">
        <f>IFERROR(VLOOKUP(A24,'[1]CONSOLIDADO GENERAL'!C16:H410,5,FALSE),0)</f>
        <v>150000</v>
      </c>
    </row>
    <row r="25" spans="1:4" ht="30" x14ac:dyDescent="0.25">
      <c r="A25" s="17" t="str">
        <f>LEFT(B25,5)</f>
        <v>2.2.5</v>
      </c>
      <c r="B25" s="19" t="s">
        <v>17</v>
      </c>
      <c r="C25" s="20">
        <f>IFERROR(VLOOKUP(A25,'[1]CONSOLIDADO GENERAL'!C17:G411,3,FALSE),0)</f>
        <v>6986064</v>
      </c>
      <c r="D25" s="20">
        <f>IFERROR(VLOOKUP(A25,'[1]CONSOLIDADO GENERAL'!C17:H411,5,FALSE),0)</f>
        <v>1850260.7300000004</v>
      </c>
    </row>
    <row r="26" spans="1:4" ht="30" x14ac:dyDescent="0.25">
      <c r="A26" s="17" t="str">
        <f t="shared" si="0"/>
        <v>2.2.6</v>
      </c>
      <c r="B26" s="19" t="s">
        <v>18</v>
      </c>
      <c r="C26" s="20">
        <f>IFERROR(VLOOKUP(A26,'[1]CONSOLIDADO GENERAL'!C18:G412,3,FALSE),0)</f>
        <v>4105000</v>
      </c>
      <c r="D26" s="20">
        <f>IFERROR(VLOOKUP(A26,'[1]CONSOLIDADO GENERAL'!C18:H412,5,FALSE),0)</f>
        <v>5105000</v>
      </c>
    </row>
    <row r="27" spans="1:4" ht="47.25" customHeight="1" x14ac:dyDescent="0.25">
      <c r="A27" s="17" t="str">
        <f t="shared" si="0"/>
        <v>2.2.7</v>
      </c>
      <c r="B27" s="19" t="s">
        <v>19</v>
      </c>
      <c r="C27" s="20">
        <f>IFERROR(VLOOKUP(A27,'[1]CONSOLIDADO GENERAL'!C19:G413,3,FALSE),0)</f>
        <v>7562009</v>
      </c>
      <c r="D27" s="20">
        <f>IFERROR(VLOOKUP(A27,'[1]CONSOLIDADO GENERAL'!C19:H413,5,FALSE),0)</f>
        <v>10756099.27</v>
      </c>
    </row>
    <row r="28" spans="1:4" ht="30" x14ac:dyDescent="0.25">
      <c r="A28" s="17" t="str">
        <f t="shared" si="0"/>
        <v>2.2.8</v>
      </c>
      <c r="B28" s="19" t="s">
        <v>20</v>
      </c>
      <c r="C28" s="20">
        <f>IFERROR(VLOOKUP(A28,'[1]CONSOLIDADO GENERAL'!C20:G414,3,FALSE),0)</f>
        <v>27445000</v>
      </c>
      <c r="D28" s="20">
        <f>IFERROR(VLOOKUP(A28,'[1]CONSOLIDADO GENERAL'!C20:H414,5,FALSE),0)</f>
        <v>31623000</v>
      </c>
    </row>
    <row r="29" spans="1:4" ht="30" x14ac:dyDescent="0.25">
      <c r="A29" s="17" t="str">
        <f t="shared" si="0"/>
        <v>2.2.9</v>
      </c>
      <c r="B29" s="19" t="s">
        <v>21</v>
      </c>
      <c r="C29" s="20">
        <f>IFERROR(VLOOKUP(A29,'[1]CONSOLIDADO GENERAL'!C21:G415,3,FALSE),0)</f>
        <v>1259798</v>
      </c>
      <c r="D29" s="20">
        <f>IFERROR(VLOOKUP(A29,'[1]CONSOLIDADO GENERAL'!C21:H415,5,FALSE),0)</f>
        <v>6344798</v>
      </c>
    </row>
    <row r="30" spans="1:4" ht="30" x14ac:dyDescent="0.25">
      <c r="A30" s="17" t="str">
        <f t="shared" si="0"/>
        <v>2.3 -</v>
      </c>
      <c r="B30" s="6" t="s">
        <v>22</v>
      </c>
      <c r="C30" s="9">
        <f>SUM(C31:C39)</f>
        <v>71988811</v>
      </c>
      <c r="D30" s="9">
        <f>SUM(D31:D39)</f>
        <v>69732754.939999998</v>
      </c>
    </row>
    <row r="31" spans="1:4" ht="30" x14ac:dyDescent="0.25">
      <c r="A31" s="17" t="str">
        <f t="shared" si="0"/>
        <v>2.3.1</v>
      </c>
      <c r="B31" s="19" t="s">
        <v>23</v>
      </c>
      <c r="C31" s="20">
        <f>IFERROR(VLOOKUP(A31,'[1]CONSOLIDADO GENERAL'!C23:G417,3,FALSE),0)</f>
        <v>1299276</v>
      </c>
      <c r="D31" s="20">
        <f>IFERROR(VLOOKUP(A31,'[1]CONSOLIDADO GENERAL'!C23:H417,5,FALSE),0)</f>
        <v>3012276</v>
      </c>
    </row>
    <row r="32" spans="1:4" ht="30" x14ac:dyDescent="0.25">
      <c r="A32" s="17" t="str">
        <f t="shared" si="0"/>
        <v>2.3.2</v>
      </c>
      <c r="B32" s="19" t="s">
        <v>24</v>
      </c>
      <c r="C32" s="20">
        <f>IFERROR(VLOOKUP(A32,'[1]CONSOLIDADO GENERAL'!C24:G418,3,FALSE),0)</f>
        <v>2260200</v>
      </c>
      <c r="D32" s="20">
        <f>IFERROR(VLOOKUP(A32,'[1]CONSOLIDADO GENERAL'!C24:H418,5,FALSE),0)</f>
        <v>3816180.6</v>
      </c>
    </row>
    <row r="33" spans="1:4" ht="30" x14ac:dyDescent="0.25">
      <c r="A33" s="17" t="str">
        <f t="shared" si="0"/>
        <v>2.3.3</v>
      </c>
      <c r="B33" s="19" t="s">
        <v>25</v>
      </c>
      <c r="C33" s="20">
        <f>IFERROR(VLOOKUP(A33,'[1]CONSOLIDADO GENERAL'!C25:G419,3,FALSE),0)</f>
        <v>8741471</v>
      </c>
      <c r="D33" s="20">
        <f>IFERROR(VLOOKUP(A33,'[1]CONSOLIDADO GENERAL'!C25:H419,5,FALSE),0)</f>
        <v>12292956</v>
      </c>
    </row>
    <row r="34" spans="1:4" ht="21" customHeight="1" x14ac:dyDescent="0.25">
      <c r="A34" s="17" t="s">
        <v>26</v>
      </c>
      <c r="B34" s="19" t="s">
        <v>27</v>
      </c>
      <c r="C34" s="20">
        <f>IFERROR(VLOOKUP(A34,'[1]CONSOLIDADO GENERAL'!C26:G420,3,FALSE),0)</f>
        <v>227355</v>
      </c>
      <c r="D34" s="20">
        <f>IFERROR(VLOOKUP(A34,'[1]CONSOLIDADO GENERAL'!C26:H420,5,FALSE),0)</f>
        <v>1593490.81</v>
      </c>
    </row>
    <row r="35" spans="1:4" ht="21" customHeight="1" x14ac:dyDescent="0.25">
      <c r="A35" s="17" t="str">
        <f t="shared" si="0"/>
        <v>2.3.5</v>
      </c>
      <c r="B35" s="19" t="s">
        <v>28</v>
      </c>
      <c r="C35" s="20">
        <f>IFERROR(VLOOKUP(A35,'[1]CONSOLIDADO GENERAL'!C27:G421,3,FALSE),0)</f>
        <v>4000</v>
      </c>
      <c r="D35" s="20">
        <f>IFERROR(VLOOKUP(A35,'[1]CONSOLIDADO GENERAL'!C27:H421,5,FALSE),0)</f>
        <v>286305</v>
      </c>
    </row>
    <row r="36" spans="1:4" ht="21.75" customHeight="1" x14ac:dyDescent="0.25">
      <c r="A36" s="17" t="str">
        <f t="shared" si="0"/>
        <v>2.3.6</v>
      </c>
      <c r="B36" s="19" t="s">
        <v>29</v>
      </c>
      <c r="C36" s="20">
        <f>IFERROR(VLOOKUP(A36,'[1]CONSOLIDADO GENERAL'!C28:G422,3,FALSE),0)</f>
        <v>264006</v>
      </c>
      <c r="D36" s="20">
        <f>IFERROR(VLOOKUP(A36,'[1]CONSOLIDADO GENERAL'!C28:H422,5,FALSE),0)</f>
        <v>1219481</v>
      </c>
    </row>
    <row r="37" spans="1:4" ht="30" x14ac:dyDescent="0.25">
      <c r="A37" s="17" t="str">
        <f t="shared" si="0"/>
        <v>2.3.7</v>
      </c>
      <c r="B37" s="19" t="s">
        <v>30</v>
      </c>
      <c r="C37" s="20">
        <f>IFERROR(VLOOKUP(A37,'[1]CONSOLIDADO GENERAL'!C29:G423,3,FALSE),0)</f>
        <v>6642621</v>
      </c>
      <c r="D37" s="20">
        <f>IFERROR(VLOOKUP(A37,'[1]CONSOLIDADO GENERAL'!C29:H423,5,FALSE),0)</f>
        <v>9838709.5</v>
      </c>
    </row>
    <row r="38" spans="1:4" ht="30" x14ac:dyDescent="0.25">
      <c r="A38" s="17" t="str">
        <f t="shared" si="0"/>
        <v>2.3.8</v>
      </c>
      <c r="B38" s="19" t="s">
        <v>31</v>
      </c>
      <c r="C38" s="20">
        <f>IFERROR(VLOOKUP(A38,'[1]CONSOLIDADO GENERAL'!C30:G424,3,FALSE),0)</f>
        <v>0</v>
      </c>
      <c r="D38" s="20">
        <f>IFERROR(VLOOKUP(A38,'[1]CONSOLIDADO GENERAL'!C30:H424,5,FALSE),0)</f>
        <v>0</v>
      </c>
    </row>
    <row r="39" spans="1:4" ht="30" x14ac:dyDescent="0.25">
      <c r="A39" s="17" t="str">
        <f t="shared" si="0"/>
        <v>2.3.9</v>
      </c>
      <c r="B39" s="19" t="s">
        <v>32</v>
      </c>
      <c r="C39" s="20">
        <f>IFERROR(VLOOKUP(A39,'[1]CONSOLIDADO GENERAL'!C31:G425,3,FALSE),0)</f>
        <v>52549882</v>
      </c>
      <c r="D39" s="20">
        <f>IFERROR(VLOOKUP(A39,'[1]CONSOLIDADO GENERAL'!C31:H425,5,FALSE),0)</f>
        <v>37673356.030000001</v>
      </c>
    </row>
    <row r="40" spans="1:4" ht="30" x14ac:dyDescent="0.25">
      <c r="A40" s="17" t="str">
        <f t="shared" si="0"/>
        <v>2.4 -</v>
      </c>
      <c r="B40" s="6" t="s">
        <v>33</v>
      </c>
      <c r="C40" s="9">
        <f>SUM(C41:C47)</f>
        <v>0</v>
      </c>
      <c r="D40" s="9">
        <f>SUM(D41:D47)</f>
        <v>0</v>
      </c>
    </row>
    <row r="41" spans="1:4" ht="30" x14ac:dyDescent="0.25">
      <c r="A41" s="17" t="str">
        <f t="shared" si="0"/>
        <v>2.4.1</v>
      </c>
      <c r="B41" s="19" t="s">
        <v>34</v>
      </c>
      <c r="C41" s="20">
        <f>IFERROR(VLOOKUP(A41,'[1]CONSOLIDADO GENERAL'!C33:G427,3,FALSE),0)</f>
        <v>0</v>
      </c>
      <c r="D41" s="20">
        <f>IFERROR(VLOOKUP(A41,'[1]CONSOLIDADO GENERAL'!C33:H427,5,FALSE),0)</f>
        <v>0</v>
      </c>
    </row>
    <row r="42" spans="1:4" ht="30" x14ac:dyDescent="0.25">
      <c r="A42" s="17" t="str">
        <f t="shared" si="0"/>
        <v>2.4.2</v>
      </c>
      <c r="B42" s="19" t="s">
        <v>35</v>
      </c>
      <c r="C42" s="20">
        <f>IFERROR(VLOOKUP(A42,'[1]CONSOLIDADO GENERAL'!C34:G428,3,FALSE),0)</f>
        <v>0</v>
      </c>
      <c r="D42" s="20">
        <f>IFERROR(VLOOKUP(A42,'[1]CONSOLIDADO GENERAL'!C34:H428,5,FALSE),0)</f>
        <v>0</v>
      </c>
    </row>
    <row r="43" spans="1:4" ht="30" x14ac:dyDescent="0.25">
      <c r="A43" s="17" t="str">
        <f t="shared" si="0"/>
        <v>2.4.3</v>
      </c>
      <c r="B43" s="19" t="s">
        <v>36</v>
      </c>
      <c r="C43" s="20">
        <f>IFERROR(VLOOKUP(A43,'[1]CONSOLIDADO GENERAL'!C35:G429,3,FALSE),0)</f>
        <v>0</v>
      </c>
      <c r="D43" s="20">
        <f>IFERROR(VLOOKUP(A43,'[1]CONSOLIDADO GENERAL'!C35:H429,5,FALSE),0)</f>
        <v>0</v>
      </c>
    </row>
    <row r="44" spans="1:4" ht="30" x14ac:dyDescent="0.25">
      <c r="A44" s="17" t="str">
        <f t="shared" si="0"/>
        <v>2.4.4</v>
      </c>
      <c r="B44" s="19" t="s">
        <v>37</v>
      </c>
      <c r="C44" s="20">
        <f>IFERROR(VLOOKUP(A44,'[1]CONSOLIDADO GENERAL'!C36:G430,3,FALSE),0)</f>
        <v>0</v>
      </c>
      <c r="D44" s="20">
        <f>IFERROR(VLOOKUP(A44,'[1]CONSOLIDADO GENERAL'!C36:H430,5,FALSE),0)</f>
        <v>0</v>
      </c>
    </row>
    <row r="45" spans="1:4" ht="30" x14ac:dyDescent="0.25">
      <c r="A45" s="17" t="str">
        <f t="shared" si="0"/>
        <v>2.4.5</v>
      </c>
      <c r="B45" s="19" t="s">
        <v>38</v>
      </c>
      <c r="C45" s="20">
        <f>IFERROR(VLOOKUP(A45,'[1]CONSOLIDADO GENERAL'!C37:G431,3,FALSE),0)</f>
        <v>0</v>
      </c>
      <c r="D45" s="20">
        <f>IFERROR(VLOOKUP(A45,'[1]CONSOLIDADO GENERAL'!C37:H431,5,FALSE),0)</f>
        <v>0</v>
      </c>
    </row>
    <row r="46" spans="1:4" ht="30" x14ac:dyDescent="0.25">
      <c r="A46" s="17" t="str">
        <f t="shared" si="0"/>
        <v>2.4.7</v>
      </c>
      <c r="B46" s="19" t="s">
        <v>39</v>
      </c>
      <c r="C46" s="20">
        <f>IFERROR(VLOOKUP(A46,'[1]CONSOLIDADO GENERAL'!C38:G432,3,FALSE),0)</f>
        <v>0</v>
      </c>
      <c r="D46" s="20">
        <f>IFERROR(VLOOKUP(A46,'[1]CONSOLIDADO GENERAL'!C38:H432,5,FALSE),0)</f>
        <v>0</v>
      </c>
    </row>
    <row r="47" spans="1:4" ht="30" x14ac:dyDescent="0.25">
      <c r="A47" s="17" t="str">
        <f t="shared" si="0"/>
        <v>2.4.9</v>
      </c>
      <c r="B47" s="19" t="s">
        <v>40</v>
      </c>
      <c r="C47" s="20">
        <f>IFERROR(VLOOKUP(A47,'[1]CONSOLIDADO GENERAL'!C39:G433,3,FALSE),0)</f>
        <v>0</v>
      </c>
      <c r="D47" s="20">
        <f>IFERROR(VLOOKUP(A47,'[1]CONSOLIDADO GENERAL'!C39:H433,5,FALSE),0)</f>
        <v>0</v>
      </c>
    </row>
    <row r="48" spans="1:4" ht="30" x14ac:dyDescent="0.25">
      <c r="A48" s="17" t="str">
        <f t="shared" si="0"/>
        <v>2.5 -</v>
      </c>
      <c r="B48" s="6" t="s">
        <v>41</v>
      </c>
      <c r="C48" s="9">
        <f>SUM(C49:C55)</f>
        <v>0</v>
      </c>
      <c r="D48" s="9">
        <f>SUM(D49:D55)</f>
        <v>0</v>
      </c>
    </row>
    <row r="49" spans="1:4" ht="30" x14ac:dyDescent="0.25">
      <c r="A49" s="17" t="str">
        <f t="shared" si="0"/>
        <v>2.5.1</v>
      </c>
      <c r="B49" s="19" t="s">
        <v>42</v>
      </c>
      <c r="C49" s="20">
        <f>IFERROR(VLOOKUP(A49,'[1]CONSOLIDADO GENERAL'!C41:G435,3,FALSE),0)</f>
        <v>0</v>
      </c>
      <c r="D49" s="20">
        <f>IFERROR(VLOOKUP(A49,'[1]CONSOLIDADO GENERAL'!C41:H435,5,FALSE),0)</f>
        <v>0</v>
      </c>
    </row>
    <row r="50" spans="1:4" ht="30" x14ac:dyDescent="0.25">
      <c r="A50" s="17" t="str">
        <f t="shared" si="0"/>
        <v>2.5.2</v>
      </c>
      <c r="B50" s="19" t="s">
        <v>43</v>
      </c>
      <c r="C50" s="20">
        <f>IFERROR(VLOOKUP(A50,'[1]CONSOLIDADO GENERAL'!C42:G436,3,FALSE),0)</f>
        <v>0</v>
      </c>
      <c r="D50" s="20">
        <f>IFERROR(VLOOKUP(A50,'[1]CONSOLIDADO GENERAL'!C42:H436,5,FALSE),0)</f>
        <v>0</v>
      </c>
    </row>
    <row r="51" spans="1:4" ht="30" x14ac:dyDescent="0.25">
      <c r="A51" s="17" t="str">
        <f t="shared" si="0"/>
        <v>2.5.3</v>
      </c>
      <c r="B51" s="19" t="s">
        <v>44</v>
      </c>
      <c r="C51" s="20">
        <f>IFERROR(VLOOKUP(A51,'[1]CONSOLIDADO GENERAL'!C43:G437,3,FALSE),0)</f>
        <v>0</v>
      </c>
      <c r="D51" s="20">
        <f>IFERROR(VLOOKUP(A51,'[1]CONSOLIDADO GENERAL'!C43:H437,5,FALSE),0)</f>
        <v>0</v>
      </c>
    </row>
    <row r="52" spans="1:4" ht="30" x14ac:dyDescent="0.25">
      <c r="A52" s="17" t="str">
        <f t="shared" si="0"/>
        <v>2.5.4</v>
      </c>
      <c r="B52" s="19" t="s">
        <v>45</v>
      </c>
      <c r="C52" s="20">
        <f>IFERROR(VLOOKUP(A52,'[1]CONSOLIDADO GENERAL'!C44:G438,3,FALSE),0)</f>
        <v>0</v>
      </c>
      <c r="D52" s="20">
        <f>IFERROR(VLOOKUP(A52,'[1]CONSOLIDADO GENERAL'!C44:H438,5,FALSE),0)</f>
        <v>0</v>
      </c>
    </row>
    <row r="53" spans="1:4" ht="30" x14ac:dyDescent="0.25">
      <c r="A53" s="17" t="str">
        <f t="shared" si="0"/>
        <v>2.5.5</v>
      </c>
      <c r="B53" s="19" t="s">
        <v>46</v>
      </c>
      <c r="C53" s="20">
        <f>IFERROR(VLOOKUP(A53,'[1]CONSOLIDADO GENERAL'!C45:G439,3,FALSE),0)</f>
        <v>0</v>
      </c>
      <c r="D53" s="20">
        <f>IFERROR(VLOOKUP(A53,'[1]CONSOLIDADO GENERAL'!C45:H439,5,FALSE),0)</f>
        <v>0</v>
      </c>
    </row>
    <row r="54" spans="1:4" ht="30" x14ac:dyDescent="0.25">
      <c r="A54" s="17" t="str">
        <f t="shared" si="0"/>
        <v>2.5.6</v>
      </c>
      <c r="B54" s="19" t="s">
        <v>47</v>
      </c>
      <c r="C54" s="20">
        <f>IFERROR(VLOOKUP(A54,'[1]CONSOLIDADO GENERAL'!C46:G440,3,FALSE),0)</f>
        <v>0</v>
      </c>
      <c r="D54" s="20">
        <f>IFERROR(VLOOKUP(A54,'[1]CONSOLIDADO GENERAL'!C46:H440,5,FALSE),0)</f>
        <v>0</v>
      </c>
    </row>
    <row r="55" spans="1:4" ht="30" x14ac:dyDescent="0.25">
      <c r="A55" s="17" t="str">
        <f t="shared" si="0"/>
        <v>2.5.9</v>
      </c>
      <c r="B55" s="19" t="s">
        <v>48</v>
      </c>
      <c r="C55" s="20">
        <f>IFERROR(VLOOKUP(A55,'[1]CONSOLIDADO GENERAL'!C47:G441,3,FALSE),0)</f>
        <v>0</v>
      </c>
      <c r="D55" s="20">
        <f>IFERROR(VLOOKUP(A55,'[1]CONSOLIDADO GENERAL'!C47:H441,5,FALSE),0)</f>
        <v>0</v>
      </c>
    </row>
    <row r="56" spans="1:4" ht="30" x14ac:dyDescent="0.25">
      <c r="A56" s="17" t="str">
        <f t="shared" si="0"/>
        <v>2.6 -</v>
      </c>
      <c r="B56" s="6" t="s">
        <v>49</v>
      </c>
      <c r="C56" s="7">
        <f>SUM(C57:C65)</f>
        <v>4287036</v>
      </c>
      <c r="D56" s="7">
        <f t="shared" ref="D56" si="1">SUM(D57:D65)</f>
        <v>13458606.199999999</v>
      </c>
    </row>
    <row r="57" spans="1:4" ht="30" x14ac:dyDescent="0.25">
      <c r="A57" s="17" t="str">
        <f t="shared" si="0"/>
        <v>2.6.1</v>
      </c>
      <c r="B57" s="19" t="s">
        <v>50</v>
      </c>
      <c r="C57" s="20">
        <f>IFERROR(VLOOKUP(A57,'[1]CONSOLIDADO GENERAL'!C49:G443,3,FALSE),0)</f>
        <v>2663700</v>
      </c>
      <c r="D57" s="20">
        <f>IFERROR(VLOOKUP(A57,'[1]CONSOLIDADO GENERAL'!C49:H443,5,FALSE),0)</f>
        <v>4214538.12</v>
      </c>
    </row>
    <row r="58" spans="1:4" ht="30" x14ac:dyDescent="0.25">
      <c r="A58" s="17" t="str">
        <f t="shared" si="0"/>
        <v>2.6.2</v>
      </c>
      <c r="B58" s="19" t="s">
        <v>51</v>
      </c>
      <c r="C58" s="20">
        <f>IFERROR(VLOOKUP(A58,'[1]CONSOLIDADO GENERAL'!C50:G444,3,FALSE),0)</f>
        <v>78985</v>
      </c>
      <c r="D58" s="20">
        <f>IFERROR(VLOOKUP(A58,'[1]CONSOLIDADO GENERAL'!C50:H444,5,FALSE),0)</f>
        <v>1925982.49</v>
      </c>
    </row>
    <row r="59" spans="1:4" ht="30" x14ac:dyDescent="0.25">
      <c r="A59" s="17" t="str">
        <f t="shared" si="0"/>
        <v>2.6.3</v>
      </c>
      <c r="B59" s="19" t="s">
        <v>52</v>
      </c>
      <c r="C59" s="20">
        <f>IFERROR(VLOOKUP(A59,'[1]CONSOLIDADO GENERAL'!C51:G445,3,FALSE),0)</f>
        <v>130624</v>
      </c>
      <c r="D59" s="20">
        <f>IFERROR(VLOOKUP(A59,'[1]CONSOLIDADO GENERAL'!C51:H445,5,FALSE),0)</f>
        <v>1246358.5900000001</v>
      </c>
    </row>
    <row r="60" spans="1:4" ht="30" x14ac:dyDescent="0.25">
      <c r="A60" s="17" t="str">
        <f t="shared" si="0"/>
        <v>2.6.4</v>
      </c>
      <c r="B60" s="19" t="s">
        <v>53</v>
      </c>
      <c r="C60" s="20">
        <f>IFERROR(VLOOKUP(A60,'[1]CONSOLIDADO GENERAL'!C52:G446,3,FALSE),0)</f>
        <v>0</v>
      </c>
      <c r="D60" s="20">
        <f>IFERROR(VLOOKUP(A60,'[1]CONSOLIDADO GENERAL'!C52:H446,5,FALSE),0)</f>
        <v>3555000</v>
      </c>
    </row>
    <row r="61" spans="1:4" ht="30" x14ac:dyDescent="0.25">
      <c r="A61" s="17" t="str">
        <f t="shared" si="0"/>
        <v>2.6.5</v>
      </c>
      <c r="B61" s="19" t="s">
        <v>54</v>
      </c>
      <c r="C61" s="20">
        <f>IFERROR(VLOOKUP(A61,'[1]CONSOLIDADO GENERAL'!C53:G447,3,FALSE),0)</f>
        <v>1413727</v>
      </c>
      <c r="D61" s="20">
        <f>IFERROR(VLOOKUP(A61,'[1]CONSOLIDADO GENERAL'!C53:H447,5,FALSE),0)</f>
        <v>2516727</v>
      </c>
    </row>
    <row r="62" spans="1:4" ht="30" x14ac:dyDescent="0.25">
      <c r="A62" s="17" t="str">
        <f t="shared" si="0"/>
        <v>2.6.6</v>
      </c>
      <c r="B62" s="19" t="s">
        <v>55</v>
      </c>
      <c r="C62" s="20">
        <f>IFERROR(VLOOKUP(A62,'[1]CONSOLIDADO GENERAL'!C54:G448,3,FALSE),0)</f>
        <v>0</v>
      </c>
      <c r="D62" s="20">
        <f>IFERROR(VLOOKUP(A62,'[1]CONSOLIDADO GENERAL'!C54:H448,5,FALSE),0)</f>
        <v>0</v>
      </c>
    </row>
    <row r="63" spans="1:4" ht="30" hidden="1" x14ac:dyDescent="0.25">
      <c r="A63" s="17" t="str">
        <f t="shared" si="0"/>
        <v>2.6.7</v>
      </c>
      <c r="B63" s="19" t="s">
        <v>56</v>
      </c>
      <c r="C63" s="20">
        <f>IFERROR(VLOOKUP(A63,'[2]Modificación CONS 2023'!$C$11:$E$403,3,FALSE),0)</f>
        <v>0</v>
      </c>
      <c r="D63" s="20">
        <f>IFERROR(VLOOKUP(A63,'[1]Ejecución CONS 2023'!$C$11:$E$403,3,FALSE),0)+'[3]7213 Ejecución OAI '!E63</f>
        <v>0</v>
      </c>
    </row>
    <row r="64" spans="1:4" ht="30" hidden="1" x14ac:dyDescent="0.25">
      <c r="A64" s="17" t="str">
        <f t="shared" si="0"/>
        <v>2.6.8</v>
      </c>
      <c r="B64" s="19" t="s">
        <v>57</v>
      </c>
      <c r="C64" s="20">
        <f>IFERROR(VLOOKUP(A64,'[2]Modificación CONS 2023'!$C$11:$E$403,3,FALSE),0)</f>
        <v>0</v>
      </c>
      <c r="D64" s="20">
        <f>IFERROR(VLOOKUP(A64,'[1]Ejecución CONS 2023'!$C$11:$E$403,3,FALSE),0)+'[3]7213 Ejecución OAI '!E64</f>
        <v>0</v>
      </c>
    </row>
    <row r="65" spans="1:4" ht="30" hidden="1" x14ac:dyDescent="0.25">
      <c r="A65" s="17" t="str">
        <f t="shared" si="0"/>
        <v>2.6.9</v>
      </c>
      <c r="B65" s="19" t="s">
        <v>58</v>
      </c>
      <c r="C65" s="20">
        <f>IFERROR(VLOOKUP(A65,'[2]Modificación CONS 2023'!$C$11:$E$403,3,FALSE),0)</f>
        <v>0</v>
      </c>
      <c r="D65" s="20">
        <f>IFERROR(VLOOKUP(A65,'[1]Ejecución CONS 2023'!$C$11:$E$403,3,FALSE),0)+'[3]7213 Ejecución OAI '!E65</f>
        <v>0</v>
      </c>
    </row>
    <row r="66" spans="1:4" ht="30" hidden="1" x14ac:dyDescent="0.25">
      <c r="A66" s="17" t="str">
        <f t="shared" si="0"/>
        <v>2.7 -</v>
      </c>
      <c r="B66" s="6" t="s">
        <v>59</v>
      </c>
      <c r="C66" s="7">
        <f>SUM(C67:C70)</f>
        <v>300000</v>
      </c>
      <c r="D66" s="7">
        <f>SUM(D67:D70)</f>
        <v>0</v>
      </c>
    </row>
    <row r="67" spans="1:4" ht="17.45" hidden="1" customHeight="1" x14ac:dyDescent="0.25">
      <c r="A67" s="17" t="str">
        <f t="shared" si="0"/>
        <v>2.7.1</v>
      </c>
      <c r="B67" s="19" t="s">
        <v>60</v>
      </c>
      <c r="C67" s="20">
        <f>IFERROR(VLOOKUP(A67,'[2]Modificación CONS 2023'!$C$11:$E$403,3,FALSE),0)</f>
        <v>300000</v>
      </c>
      <c r="D67" s="20">
        <f>IFERROR(VLOOKUP(A67,'[1]Ejecución CONS 2023'!$C$11:$E$403,3,FALSE),0)+'[3]7213 Ejecución OAI '!E67</f>
        <v>0</v>
      </c>
    </row>
    <row r="68" spans="1:4" ht="19.899999999999999" hidden="1" customHeight="1" x14ac:dyDescent="0.25">
      <c r="A68" s="17" t="str">
        <f t="shared" si="0"/>
        <v>2.7.2</v>
      </c>
      <c r="B68" s="19" t="s">
        <v>61</v>
      </c>
      <c r="C68" s="20">
        <f>IFERROR(VLOOKUP(A68,'[2]Modificación CONS 2023'!$C$11:$E$403,3,FALSE),0)</f>
        <v>0</v>
      </c>
      <c r="D68" s="20">
        <f>IFERROR(VLOOKUP(A68,'[1]Ejecución CONS 2023'!$C$11:$E$403,3,FALSE),0)+'[3]7213 Ejecución OAI '!E68</f>
        <v>0</v>
      </c>
    </row>
    <row r="69" spans="1:4" ht="30" hidden="1" x14ac:dyDescent="0.25">
      <c r="A69" s="17" t="str">
        <f t="shared" si="0"/>
        <v>2.7.3</v>
      </c>
      <c r="B69" s="19" t="s">
        <v>62</v>
      </c>
      <c r="C69" s="20">
        <f>IFERROR(VLOOKUP(A69,'[2]Modificación CONS 2023'!$C$11:$E$403,3,FALSE),0)</f>
        <v>0</v>
      </c>
      <c r="D69" s="20">
        <f>IFERROR(VLOOKUP(A69,'[1]Ejecución CONS 2023'!$C$11:$E$403,3,FALSE),0)+'[3]7213 Ejecución OAI '!E69</f>
        <v>0</v>
      </c>
    </row>
    <row r="70" spans="1:4" ht="42" hidden="1" customHeight="1" x14ac:dyDescent="0.25">
      <c r="A70" s="17" t="str">
        <f t="shared" si="0"/>
        <v>2.7.4</v>
      </c>
      <c r="B70" s="19" t="s">
        <v>63</v>
      </c>
      <c r="C70" s="20">
        <f>IFERROR(VLOOKUP(A70,'[2]Modificación CONS 2023'!$C$11:$E$403,3,FALSE),0)</f>
        <v>0</v>
      </c>
      <c r="D70" s="20">
        <f>IFERROR(VLOOKUP(A70,'[1]Ejecución CONS 2023'!$C$11:$E$403,3,FALSE),0)+'[3]7213 Ejecución OAI '!E70</f>
        <v>0</v>
      </c>
    </row>
    <row r="71" spans="1:4" ht="15.75" x14ac:dyDescent="0.25">
      <c r="B71" s="10" t="s">
        <v>64</v>
      </c>
      <c r="C71" s="11">
        <f>+C56+C30+C20+C14+C48+C40</f>
        <v>566728425</v>
      </c>
      <c r="D71" s="11">
        <f>SUM(D66,D56,D48,D40,D30,D20,D14)</f>
        <v>595329268.74000001</v>
      </c>
    </row>
    <row r="72" spans="1:4" ht="15.75" x14ac:dyDescent="0.25">
      <c r="B72" s="12"/>
      <c r="C72" s="13"/>
      <c r="D72" s="13"/>
    </row>
    <row r="73" spans="1:4" x14ac:dyDescent="0.25">
      <c r="B73" s="17" t="s">
        <v>65</v>
      </c>
      <c r="C73" s="20"/>
    </row>
    <row r="74" spans="1:4" x14ac:dyDescent="0.25">
      <c r="C74" s="20"/>
    </row>
    <row r="75" spans="1:4" s="1" customFormat="1" x14ac:dyDescent="0.25">
      <c r="B75" s="1" t="s">
        <v>70</v>
      </c>
    </row>
    <row r="76" spans="1:4" s="1" customFormat="1" ht="30" x14ac:dyDescent="0.25">
      <c r="B76" s="17" t="s">
        <v>71</v>
      </c>
    </row>
    <row r="78" spans="1:4" x14ac:dyDescent="0.25">
      <c r="D78" s="20"/>
    </row>
    <row r="80" spans="1:4" x14ac:dyDescent="0.25">
      <c r="C80" s="20"/>
      <c r="D80" s="20"/>
    </row>
    <row r="81" spans="2:5" x14ac:dyDescent="0.25">
      <c r="B81" s="21" t="s">
        <v>66</v>
      </c>
      <c r="C81" s="25" t="s">
        <v>67</v>
      </c>
      <c r="D81" s="8"/>
      <c r="E81" s="8"/>
    </row>
    <row r="82" spans="2:5" s="15" customFormat="1" x14ac:dyDescent="0.25">
      <c r="B82" s="23" t="s">
        <v>68</v>
      </c>
      <c r="C82" s="26" t="s">
        <v>69</v>
      </c>
      <c r="D82" s="24"/>
      <c r="E82" s="24"/>
    </row>
    <row r="83" spans="2:5" s="22" customFormat="1" x14ac:dyDescent="0.25">
      <c r="C83" s="23"/>
      <c r="D83" s="18"/>
      <c r="E83" s="18"/>
    </row>
  </sheetData>
  <mergeCells count="4">
    <mergeCell ref="B7:D7"/>
    <mergeCell ref="B8:D8"/>
    <mergeCell ref="B9:D9"/>
    <mergeCell ref="B10:D10"/>
  </mergeCells>
  <pageMargins left="0.23622047244094491" right="0.15748031496062992" top="0.15748031496062992" bottom="0.31496062992125984" header="0.15748031496062992" footer="0.15748031496062992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OAI</vt:lpstr>
      <vt:lpstr>'Plantilla OAI'!Área_de_impresión</vt:lpstr>
      <vt:lpstr>'Plantilla OAI'!Títulos_a_imprimir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Karina Sepulveda</cp:lastModifiedBy>
  <cp:lastPrinted>2024-02-09T00:12:27Z</cp:lastPrinted>
  <dcterms:created xsi:type="dcterms:W3CDTF">2024-02-08T23:41:45Z</dcterms:created>
  <dcterms:modified xsi:type="dcterms:W3CDTF">2024-02-09T00:12:38Z</dcterms:modified>
</cp:coreProperties>
</file>